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45" windowWidth="26520" windowHeight="9150" tabRatio="794" firstSheet="1" activeTab="3"/>
  </bookViews>
  <sheets>
    <sheet name="VXXXXX" sheetId="1" state="veryHidden" r:id="rId1"/>
    <sheet name="1.인구추이" sheetId="2" r:id="rId2"/>
    <sheet name="2.동별세대별" sheetId="3" r:id="rId3"/>
    <sheet name="3.연령,성별" sheetId="4" r:id="rId4"/>
    <sheet name="4.인구동태" sheetId="5" r:id="rId5"/>
    <sheet name="5.인구이동" sheetId="6" r:id="rId6"/>
    <sheet name="6.외국인 국적별 등록현황" sheetId="7" r:id="rId7"/>
    <sheet name="7.외국인과의 혼인" sheetId="8" r:id="rId8"/>
    <sheet name="8.사망원인별 사망" sheetId="9" r:id="rId9"/>
    <sheet name="9.여성가구주 현황" sheetId="10" r:id="rId10"/>
    <sheet name="10. 다문화 가구 및 가구원 " sheetId="11" r:id="rId11"/>
    <sheet name="11. 가구원수별 가구 (일반가구)" sheetId="12" r:id="rId12"/>
  </sheets>
  <definedNames>
    <definedName name="_xlnm.Print_Area" localSheetId="3">'3.연령,성별'!$A:$IV</definedName>
    <definedName name="_xlnm.Print_Titles" localSheetId="1">'1.인구추이'!$6:$7</definedName>
    <definedName name="_xlnm.Print_Titles" localSheetId="3">'3.연령,성별'!$3:$6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I2" authorId="0">
      <text>
        <r>
          <rPr>
            <b/>
            <sz val="11"/>
            <rFont val="맑은 고딕"/>
            <family val="3"/>
          </rPr>
          <t>★</t>
        </r>
        <r>
          <rPr>
            <b/>
            <sz val="11"/>
            <rFont val="맑은 고딕"/>
            <family val="3"/>
          </rPr>
          <t xml:space="preserve"> 표준통계서식상 남녀구분을
해야되지만, kosis에 남녀구분없고,
구에서도 별도의 수치를 관리하지
않음</t>
        </r>
      </text>
    </comment>
  </commentList>
</comments>
</file>

<file path=xl/sharedStrings.xml><?xml version="1.0" encoding="utf-8"?>
<sst xmlns="http://schemas.openxmlformats.org/spreadsheetml/2006/main" count="607" uniqueCount="302">
  <si>
    <t xml:space="preserve"> 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</si>
  <si>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</si>
  <si>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</si>
  <si>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</si>
  <si>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</si>
  <si>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</si>
  <si>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</si>
  <si>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</si>
  <si>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</si>
  <si>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</si>
  <si>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</si>
  <si>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</si>
  <si>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</si>
  <si>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</si>
  <si>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</si>
  <si>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</si>
  <si>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</si>
  <si>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</si>
  <si>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</si>
  <si>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</si>
  <si>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</si>
  <si>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</si>
  <si>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</si>
  <si>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</si>
  <si>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</si>
  <si>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</si>
  <si>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</si>
  <si>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</si>
  <si>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</si>
  <si>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</si>
  <si>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</si>
  <si>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</si>
  <si>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</si>
  <si>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</si>
  <si>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</si>
  <si>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</si>
  <si>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</si>
  <si>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</si>
  <si>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</si>
  <si>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</si>
  <si>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</si>
  <si>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</si>
  <si>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</si>
  <si>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</si>
  <si>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</si>
  <si>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</si>
  <si>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전    입</t>
  </si>
  <si>
    <t>전    출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</si>
  <si>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</si>
  <si>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</si>
  <si>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</si>
  <si>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</si>
  <si>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</si>
  <si>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</si>
  <si>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</si>
  <si>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</si>
  <si>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</si>
  <si>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</si>
  <si>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</si>
  <si>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</si>
  <si>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</si>
  <si>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</si>
  <si>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</si>
  <si>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남</t>
  </si>
  <si>
    <t>여</t>
  </si>
  <si>
    <t>대    만</t>
  </si>
  <si>
    <t>1 9 9 8</t>
  </si>
  <si>
    <t>…</t>
  </si>
  <si>
    <t>1 9 9 7</t>
  </si>
  <si>
    <t>1 9 9 9</t>
  </si>
  <si>
    <t>세대당 
인  구</t>
  </si>
  <si>
    <t>2 0 0 0</t>
  </si>
  <si>
    <t>2 0 0 1</t>
  </si>
  <si>
    <t>미     국</t>
  </si>
  <si>
    <t>영     국</t>
  </si>
  <si>
    <t>구   분</t>
  </si>
  <si>
    <t>1 9 7 5</t>
  </si>
  <si>
    <t>총     이      동</t>
  </si>
  <si>
    <t>구·군내</t>
  </si>
  <si>
    <t>구  ·  군   간</t>
  </si>
  <si>
    <t>전  입</t>
  </si>
  <si>
    <t>전  출</t>
  </si>
  <si>
    <t>중   국</t>
  </si>
  <si>
    <t>2 0 1 1</t>
  </si>
  <si>
    <t>2 0 0 6</t>
  </si>
  <si>
    <t>2 0 0 7</t>
  </si>
  <si>
    <t>2 0 0 8</t>
  </si>
  <si>
    <t>2 0 0 9</t>
  </si>
  <si>
    <t>2 0 1 0</t>
  </si>
  <si>
    <t>연도별</t>
  </si>
  <si>
    <t>2 0 1 2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</si>
  <si>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</si>
  <si>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</si>
  <si>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</si>
  <si>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</si>
  <si>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</si>
  <si>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</si>
  <si>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</si>
  <si>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</si>
  <si>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</si>
  <si>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</si>
  <si>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</si>
  <si>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</si>
  <si>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</si>
  <si>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순  이  동</t>
  </si>
  <si>
    <t>남자</t>
  </si>
  <si>
    <t>여자</t>
  </si>
  <si>
    <t>방글라데시</t>
  </si>
  <si>
    <t>2 0 1 3</t>
  </si>
  <si>
    <t>등록인구</t>
  </si>
  <si>
    <t>합계</t>
  </si>
  <si>
    <t>한국인</t>
  </si>
  <si>
    <t>남</t>
  </si>
  <si>
    <t>여</t>
  </si>
  <si>
    <t>2 0 1 2</t>
  </si>
  <si>
    <t>인  구
증가율
(%)</t>
  </si>
  <si>
    <t>2 0 1 0</t>
  </si>
  <si>
    <t>2 0 1 1</t>
  </si>
  <si>
    <t>시  도  간  이 동</t>
  </si>
  <si>
    <t>2 0 1 4</t>
  </si>
  <si>
    <t>2 0 1 3</t>
  </si>
  <si>
    <t>면적(㎢)</t>
  </si>
  <si>
    <t>인구밀도(명/㎢)</t>
  </si>
  <si>
    <t xml:space="preserve">2 0 1 5 </t>
  </si>
  <si>
    <t>2 0 1 4</t>
  </si>
  <si>
    <t>2 0 1 5</t>
  </si>
  <si>
    <t>한국인아내+외국인 남편</t>
  </si>
  <si>
    <t>특정 감염성 
및 기생충성질환</t>
  </si>
  <si>
    <t>신생물</t>
  </si>
  <si>
    <t>내분비, 영양 및 
대사 질환</t>
  </si>
  <si>
    <t>정신 및 행동장애</t>
  </si>
  <si>
    <t>신경계통의 질환</t>
  </si>
  <si>
    <t>임신, 출산 및 산후기</t>
  </si>
  <si>
    <t>출생전후기에 
기원한 특정병태</t>
  </si>
  <si>
    <t>선천기형, 변형 
및 염색체 이상</t>
  </si>
  <si>
    <t>달리 분류되지 않은 
증상, 징후</t>
  </si>
  <si>
    <t>질병이환 및 사망의 외인</t>
  </si>
  <si>
    <t>연별</t>
  </si>
  <si>
    <t xml:space="preserve"> 9.  인   구   이   동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</si>
  <si>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</si>
  <si>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</si>
  <si>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</si>
  <si>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</si>
  <si>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</si>
  <si>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</si>
  <si>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</si>
  <si>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</si>
  <si>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</si>
  <si>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</si>
  <si>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</si>
  <si>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시     내     이     동</t>
  </si>
  <si>
    <t>2 0 1 0</t>
  </si>
  <si>
    <t>2 0 1 6</t>
  </si>
  <si>
    <t>2 0 1 7</t>
  </si>
  <si>
    <t xml:space="preserve"> 2. 동별 세대 및 인구 (주민등록)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</si>
  <si>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</si>
  <si>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</si>
  <si>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</si>
  <si>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t>등     록      인    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</si>
  <si>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</si>
  <si>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</si>
  <si>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</si>
  <si>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</si>
  <si>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계</t>
  </si>
  <si>
    <t>소계</t>
  </si>
  <si>
    <t>2 0 1 5</t>
  </si>
  <si>
    <t xml:space="preserve"> 3. 연령(5세계급) 및 성별 인구</t>
  </si>
  <si>
    <t>구    분</t>
  </si>
  <si>
    <t>2  0  0  0</t>
  </si>
  <si>
    <t>2  0  0  5</t>
  </si>
  <si>
    <t>2  0  1  0</t>
  </si>
  <si>
    <t>2  0  1  5</t>
  </si>
  <si>
    <t>2  0  1  6</t>
  </si>
  <si>
    <t>2  0  1  7</t>
  </si>
  <si>
    <t>인  구</t>
  </si>
  <si>
    <t>구성비</t>
  </si>
  <si>
    <t>인구</t>
  </si>
  <si>
    <t>0 ~ 4세</t>
  </si>
  <si>
    <t>5 ~ 9</t>
  </si>
  <si>
    <t>미  상</t>
  </si>
  <si>
    <t xml:space="preserve"> </t>
  </si>
  <si>
    <t>구   분</t>
  </si>
  <si>
    <t>출           생</t>
  </si>
  <si>
    <t>사          망</t>
  </si>
  <si>
    <t>계</t>
  </si>
  <si>
    <t>남</t>
  </si>
  <si>
    <t>여</t>
  </si>
  <si>
    <t>2 0 1 5</t>
  </si>
  <si>
    <t>2 0 1 6</t>
  </si>
  <si>
    <t>1월</t>
  </si>
  <si>
    <t>2 0 1 7</t>
  </si>
  <si>
    <t>1월</t>
  </si>
  <si>
    <t>3월</t>
  </si>
  <si>
    <t>2 0 1 6</t>
  </si>
  <si>
    <t xml:space="preserve">2 0 1 6 </t>
  </si>
  <si>
    <r>
      <t>세 대</t>
    </r>
    <r>
      <rPr>
        <vertAlign val="superscript"/>
        <sz val="11"/>
        <rFont val="바탕체"/>
        <family val="1"/>
      </rPr>
      <t>1)</t>
    </r>
  </si>
  <si>
    <r>
      <t>65세이상</t>
    </r>
    <r>
      <rPr>
        <vertAlign val="superscript"/>
        <sz val="11"/>
        <rFont val="바탕체"/>
        <family val="1"/>
      </rPr>
      <t>2)</t>
    </r>
    <r>
      <rPr>
        <sz val="11"/>
        <rFont val="바탕체"/>
        <family val="1"/>
      </rPr>
      <t xml:space="preserve">
고 령 자</t>
    </r>
  </si>
  <si>
    <t>단위: 세대, 명</t>
  </si>
  <si>
    <t>자료: 행정지원과</t>
  </si>
  <si>
    <t xml:space="preserve">  주: 당해년도 12월 31일 현재 주민등록인구통계 결과임</t>
  </si>
  <si>
    <t xml:space="preserve">      1)외국인 세대수 제외</t>
  </si>
  <si>
    <t xml:space="preserve">      2)외국인 제외  </t>
  </si>
  <si>
    <t>단위: 명</t>
  </si>
  <si>
    <t>단위: 세대, 명</t>
  </si>
  <si>
    <t>단위: 명, %</t>
  </si>
  <si>
    <t xml:space="preserve">  주: 1.주민등록인구통계자료</t>
  </si>
  <si>
    <t xml:space="preserve">      2.외국인 제외</t>
  </si>
  <si>
    <t>단위: 명, 쌍</t>
  </si>
  <si>
    <t>자료 : 「인구동향조사」 통계청 인구동향과</t>
  </si>
  <si>
    <t>단위: 명, %</t>
  </si>
  <si>
    <t>자료: 「국내인구이동통계」통계청 인구동향과</t>
  </si>
  <si>
    <t>단위: 건</t>
  </si>
  <si>
    <t>자료: 「인구동향조사」통계청 인구동향과</t>
  </si>
  <si>
    <t xml:space="preserve">  주: '남편혼인건수'는 아내의 국적과 상관없는 남자의 전체 혼인건수, 아내 혼인건수도 마찬가지임</t>
  </si>
  <si>
    <t>자료: 「사망원인통계」통계청 인구동향과</t>
  </si>
  <si>
    <t>2 0 1 8</t>
  </si>
  <si>
    <t>2  0  1  8</t>
  </si>
  <si>
    <t>2 0 1 8</t>
  </si>
  <si>
    <t>2 0 1 8</t>
  </si>
  <si>
    <t>혼 인</t>
  </si>
  <si>
    <t>이 혼</t>
  </si>
  <si>
    <t>단위:가구, 명</t>
  </si>
  <si>
    <t>다문화
가구</t>
  </si>
  <si>
    <t>총 계</t>
  </si>
  <si>
    <t>2 0 1 5</t>
  </si>
  <si>
    <t>2 0 1 6</t>
  </si>
  <si>
    <t>2 0 1 7</t>
  </si>
  <si>
    <t>2 0 1 8</t>
  </si>
  <si>
    <t>단위:가구</t>
  </si>
  <si>
    <t>일반가구</t>
  </si>
  <si>
    <t>평균
가구원수</t>
  </si>
  <si>
    <t>1인</t>
  </si>
  <si>
    <t>2인</t>
  </si>
  <si>
    <t>3인</t>
  </si>
  <si>
    <t>4인</t>
  </si>
  <si>
    <t>5인</t>
  </si>
  <si>
    <t>6인</t>
  </si>
  <si>
    <t>7인 이상</t>
  </si>
  <si>
    <t>자료:「인구주택총조사」통계청 인구총조사과
  주:1)일반가구*를 대상으로 집계
       단, 집단가구(6인이상 비혈연가구, 기숙사, 사회시설 등) 및 외국인가구 제외
        * 일반가구(일반가구내 외국인도 포함)
           - 가족으로 이루어진 가구
           - 가족과 5인 이하의 남남이 함께 사는 가구
           - 1인가구
           - 가족이 아닌 남남끼리 함께 사는 5인 이하의 가구</t>
  </si>
  <si>
    <t xml:space="preserve">  주: 주민등록 전입 신고 자료이며,구군내 이동은 전입인구 기준</t>
  </si>
  <si>
    <t>남편-전체혼인건수</t>
  </si>
  <si>
    <t>한국인 남편+외국인 아내</t>
  </si>
  <si>
    <t>아내-전체혼인건수</t>
  </si>
  <si>
    <t>혈액 및 조혈기관질환과 
면역메커니즘을 침범하는 특정장애</t>
  </si>
  <si>
    <t>눈 및 눈 부속기의 질환</t>
  </si>
  <si>
    <t>귀 및 유돌의 질환</t>
  </si>
  <si>
    <t>순환계통의 질환</t>
  </si>
  <si>
    <t>호흡계통의 질환</t>
  </si>
  <si>
    <t>소화계통의 질환</t>
  </si>
  <si>
    <t>근골격계 및 
결합조직의 질환</t>
  </si>
  <si>
    <t>비뇨생식계통의 질환</t>
  </si>
  <si>
    <t>단위:가구, %</t>
  </si>
  <si>
    <t>연령별 여성가구주 가구(B)</t>
  </si>
  <si>
    <t>19세 이하</t>
  </si>
  <si>
    <t>20~29세</t>
  </si>
  <si>
    <t>30~39세</t>
  </si>
  <si>
    <t>40~49세</t>
  </si>
  <si>
    <t>50~59세</t>
  </si>
  <si>
    <t>60~69세</t>
  </si>
  <si>
    <t>70~79세</t>
  </si>
  <si>
    <t xml:space="preserve"> 2 0 1 8 </t>
  </si>
  <si>
    <t>자료:「인구주택총조사」통계청 인구총조사과</t>
  </si>
  <si>
    <t xml:space="preserve">  주:1)일반가구를 대상으로 집계(비혈연가구, 1인가구 포함), 단, 집단가구(6인이상 비혈연가구, 기숙사, 사회시설 등) 및 외국인 가구는 제외</t>
  </si>
  <si>
    <t xml:space="preserve">     2)여성가구주 가구 비율 = (B)/(A)*100</t>
  </si>
  <si>
    <t>중   국(한국계)</t>
  </si>
  <si>
    <t>구   분</t>
  </si>
  <si>
    <r>
      <t>내국인(출생)</t>
    </r>
    <r>
      <rPr>
        <vertAlign val="superscript"/>
        <sz val="11"/>
        <rFont val="바탕체"/>
        <family val="1"/>
      </rPr>
      <t>1)</t>
    </r>
  </si>
  <si>
    <r>
      <t>내국인(귀화)</t>
    </r>
    <r>
      <rPr>
        <vertAlign val="superscript"/>
        <sz val="11"/>
        <rFont val="바탕체"/>
        <family val="1"/>
      </rPr>
      <t>2)</t>
    </r>
  </si>
  <si>
    <r>
      <t>외국인(결혼이민자)</t>
    </r>
    <r>
      <rPr>
        <vertAlign val="superscript"/>
        <sz val="11"/>
        <rFont val="바탕체"/>
        <family val="1"/>
      </rPr>
      <t>3)</t>
    </r>
  </si>
  <si>
    <r>
      <t>외국인(기타)</t>
    </r>
    <r>
      <rPr>
        <vertAlign val="superscript"/>
        <sz val="11"/>
        <rFont val="바탕체"/>
        <family val="1"/>
      </rPr>
      <t>4)</t>
    </r>
  </si>
  <si>
    <r>
      <t>일반가구수</t>
    </r>
    <r>
      <rPr>
        <vertAlign val="superscript"/>
        <sz val="11"/>
        <rFont val="바탕체"/>
        <family val="1"/>
      </rPr>
      <t xml:space="preserve">1)  </t>
    </r>
    <r>
      <rPr>
        <sz val="11"/>
        <rFont val="바탕체"/>
        <family val="1"/>
      </rPr>
      <t>(A)</t>
    </r>
  </si>
  <si>
    <r>
      <t>여성가구주 가구 비율</t>
    </r>
    <r>
      <rPr>
        <vertAlign val="superscript"/>
        <sz val="11"/>
        <rFont val="바탕체"/>
        <family val="1"/>
      </rPr>
      <t>2)</t>
    </r>
  </si>
  <si>
    <t>80세이상</t>
  </si>
  <si>
    <t>자료:「인구주택총조사」통계청 인구총조사과
  주: 1)출생에 의한 대한민국 국민인 자이며, 한국인 배우자 또는 한국인 자녀 
      2)국적법상 귀화에 의한 국적취득자로 현재 대한민국 국민인 자
      3)내국인(귀화자 포함)과 결혼한 외국인
      4)그 외 가구 내 외국인</t>
  </si>
  <si>
    <t xml:space="preserve">  주: 1)외국인세대제외</t>
  </si>
  <si>
    <t xml:space="preserve">      2)외국인제외</t>
  </si>
  <si>
    <t>가구원수별 가구</t>
  </si>
  <si>
    <t>2 0 1 9</t>
  </si>
  <si>
    <t>2  0  1  9</t>
  </si>
  <si>
    <t>인구</t>
  </si>
  <si>
    <t>구성비</t>
  </si>
  <si>
    <t xml:space="preserve">     -</t>
  </si>
  <si>
    <t xml:space="preserve"> １. 인 구 추 이</t>
  </si>
  <si>
    <t xml:space="preserve">Ⅲ. 인      구   </t>
  </si>
  <si>
    <t>2 0 2 0</t>
  </si>
  <si>
    <t>2 0 2 0</t>
  </si>
  <si>
    <t>2  0  2  0</t>
  </si>
  <si>
    <t xml:space="preserve"> 4. 인 구 동 태</t>
  </si>
  <si>
    <t>2 0 2 0</t>
  </si>
  <si>
    <t xml:space="preserve"> 5. 인 구 이 동</t>
  </si>
  <si>
    <t>6. 외국인 국적별 등록현황</t>
  </si>
  <si>
    <t>7. 외국인과의 혼인</t>
  </si>
  <si>
    <t>8. 사망원인별 사망</t>
  </si>
  <si>
    <t>2 0 2 0</t>
  </si>
  <si>
    <t>9. 여성가구주 현황</t>
  </si>
  <si>
    <t xml:space="preserve"> 10. 다문화 가구 및 가구원  </t>
  </si>
  <si>
    <t>2 0 2 0</t>
  </si>
  <si>
    <r>
      <t xml:space="preserve"> 11. 가구원수별 가구 (일반가구</t>
    </r>
    <r>
      <rPr>
        <b/>
        <vertAlign val="superscript"/>
        <sz val="14"/>
        <rFont val="바탕체"/>
        <family val="1"/>
      </rPr>
      <t>1)</t>
    </r>
    <r>
      <rPr>
        <b/>
        <sz val="14"/>
        <rFont val="바탕체"/>
        <family val="1"/>
      </rPr>
      <t>)</t>
    </r>
  </si>
  <si>
    <t>2 0 2 0</t>
  </si>
  <si>
    <t xml:space="preserve">         -</t>
  </si>
  <si>
    <t xml:space="preserve"> . </t>
  </si>
  <si>
    <t>피부 및 
피부조직의 질환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</si>
</sst>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0_ "/>
    <numFmt numFmtId="180" formatCode="_-* #,##0.00_-;\-* #,##0.00_-;_-* &quot;-&quot;_-;_-@_-"/>
    <numFmt numFmtId="181" formatCode="0.0_ "/>
    <numFmt numFmtId="182" formatCode="_ * #,##0_ ;_ * \-#,##0_ ;_ * &quot;-&quot;_ ;_ @_ "/>
    <numFmt numFmtId="183" formatCode="_ * #,##0.00_ ;_ * \-#,##0.00_ ;_ * &quot;-&quot;??_ ;_ @_ "/>
    <numFmt numFmtId="184" formatCode="#,##0;\-#,##0;&quot;-&quot;;"/>
    <numFmt numFmtId="185" formatCode="_-* #,##0.0_-;\-* #,##0.0_-;_-* &quot;-&quot;?_-;_-@_-"/>
    <numFmt numFmtId="186" formatCode="#,##0;\-#,##0;&quot; &quot;;"/>
    <numFmt numFmtId="187" formatCode="_-* #,##0.00_-;\-* #,##0.00_-;_-* &quot;-&quot;?_-;_-@_-"/>
    <numFmt numFmtId="188" formatCode="0.00_);[Red]\(0.00\)"/>
    <numFmt numFmtId="189" formatCode="_-* #,##0_-;\-* #,##0_-;_-* &quot;-&quot;??_-;_-@_-"/>
    <numFmt numFmtId="190" formatCode="#,##0\ "/>
    <numFmt numFmtId="191" formatCode="0_ "/>
    <numFmt numFmtId="192" formatCode="[$-412]yyyy&quot;년&quot;\ m&quot;월&quot;\ d&quot;일&quot;\ dddd"/>
    <numFmt numFmtId="193" formatCode="[$-412]AM/PM\ h:mm:ss"/>
    <numFmt numFmtId="194" formatCode="0_);[Red]\(0\)"/>
    <numFmt numFmtId="195" formatCode="0.0"/>
    <numFmt numFmtId="196" formatCode="#,##0.0"/>
    <numFmt numFmtId="197" formatCode="_(* #,##0_);_(* \(#,##0\);_(* &quot;-&quot;_);_(@_)"/>
    <numFmt numFmtId="198" formatCode="#,##0_);[Red]\(#,##0\)"/>
    <numFmt numFmtId="199" formatCode="#,##0.0_ "/>
    <numFmt numFmtId="200" formatCode="_ * #,##0_ ;_ * \-#,##0_ ;_ * &quot; &quot;_ ;_ @_ "/>
    <numFmt numFmtId="201" formatCode="#,##0;[Red]#,##0"/>
    <numFmt numFmtId="202" formatCode="0.000_ "/>
    <numFmt numFmtId="203" formatCode="#.00,,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6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sz val="11"/>
      <color indexed="8"/>
      <name val="바탕체"/>
      <family val="1"/>
    </font>
    <font>
      <sz val="14"/>
      <name val="바탕체"/>
      <family val="1"/>
    </font>
    <font>
      <b/>
      <sz val="18"/>
      <name val="바탕체"/>
      <family val="1"/>
    </font>
    <font>
      <sz val="10"/>
      <color indexed="8"/>
      <name val="바탕체"/>
      <family val="1"/>
    </font>
    <font>
      <b/>
      <vertAlign val="superscript"/>
      <sz val="14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돋움체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b/>
      <sz val="11"/>
      <name val="맑은 고딕"/>
      <family val="3"/>
    </font>
    <font>
      <sz val="9"/>
      <name val="바탕체"/>
      <family val="1"/>
    </font>
    <font>
      <u val="single"/>
      <sz val="7.7"/>
      <color indexed="20"/>
      <name val="돋움"/>
      <family val="3"/>
    </font>
    <font>
      <u val="single"/>
      <sz val="7.7"/>
      <color indexed="12"/>
      <name val="돋움"/>
      <family val="3"/>
    </font>
    <font>
      <sz val="11"/>
      <color indexed="30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indexed="8"/>
      <name val="Calibri"/>
      <family val="3"/>
    </font>
    <font>
      <u val="single"/>
      <sz val="7.7"/>
      <color theme="10"/>
      <name val="돋움"/>
      <family val="3"/>
    </font>
    <font>
      <sz val="11"/>
      <color rgb="FF000000"/>
      <name val="바탕체"/>
      <family val="1"/>
    </font>
    <font>
      <sz val="11"/>
      <color rgb="FF0070C0"/>
      <name val="바탕체"/>
      <family val="1"/>
    </font>
    <font>
      <b/>
      <sz val="8"/>
      <name val="돋움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6" fillId="25" borderId="0" applyNumberFormat="0" applyBorder="0" applyAlignment="0" applyProtection="0"/>
    <xf numFmtId="0" fontId="44" fillId="26" borderId="0" applyNumberFormat="0" applyBorder="0" applyAlignment="0" applyProtection="0"/>
    <xf numFmtId="0" fontId="16" fillId="17" borderId="0" applyNumberFormat="0" applyBorder="0" applyAlignment="0" applyProtection="0"/>
    <xf numFmtId="0" fontId="44" fillId="27" borderId="0" applyNumberFormat="0" applyBorder="0" applyAlignment="0" applyProtection="0"/>
    <xf numFmtId="0" fontId="16" fillId="19" borderId="0" applyNumberFormat="0" applyBorder="0" applyAlignment="0" applyProtection="0"/>
    <xf numFmtId="0" fontId="44" fillId="28" borderId="0" applyNumberFormat="0" applyBorder="0" applyAlignment="0" applyProtection="0"/>
    <xf numFmtId="0" fontId="16" fillId="29" borderId="0" applyNumberFormat="0" applyBorder="0" applyAlignment="0" applyProtection="0"/>
    <xf numFmtId="0" fontId="44" fillId="30" borderId="0" applyNumberFormat="0" applyBorder="0" applyAlignment="0" applyProtection="0"/>
    <xf numFmtId="0" fontId="16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33" borderId="0" applyNumberFormat="0" applyBorder="0" applyAlignment="0" applyProtection="0"/>
    <xf numFmtId="0" fontId="33" fillId="0" borderId="0">
      <alignment/>
      <protection/>
    </xf>
    <xf numFmtId="38" fontId="34" fillId="34" borderId="0" applyNumberFormat="0" applyBorder="0" applyAlignment="0" applyProtection="0"/>
    <xf numFmtId="0" fontId="35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7" fillId="0" borderId="2">
      <alignment horizontal="left" vertical="center"/>
      <protection/>
    </xf>
    <xf numFmtId="10" fontId="34" fillId="34" borderId="3" applyNumberFormat="0" applyBorder="0" applyAlignment="0" applyProtection="0"/>
    <xf numFmtId="10" fontId="34" fillId="34" borderId="3" applyNumberFormat="0" applyBorder="0" applyAlignment="0" applyProtection="0"/>
    <xf numFmtId="10" fontId="34" fillId="34" borderId="3" applyNumberFormat="0" applyBorder="0" applyAlignment="0" applyProtection="0"/>
    <xf numFmtId="10" fontId="34" fillId="34" borderId="3" applyNumberFormat="0" applyBorder="0" applyAlignment="0" applyProtection="0"/>
    <xf numFmtId="0" fontId="36" fillId="0" borderId="4">
      <alignment/>
      <protection/>
    </xf>
    <xf numFmtId="0" fontId="5" fillId="0" borderId="0">
      <alignment/>
      <protection/>
    </xf>
    <xf numFmtId="10" fontId="37" fillId="0" borderId="0" applyFont="0" applyFill="0" applyBorder="0" applyAlignment="0" applyProtection="0"/>
    <xf numFmtId="0" fontId="36" fillId="0" borderId="0">
      <alignment/>
      <protection/>
    </xf>
    <xf numFmtId="0" fontId="44" fillId="35" borderId="0" applyNumberFormat="0" applyBorder="0" applyAlignment="0" applyProtection="0"/>
    <xf numFmtId="0" fontId="16" fillId="36" borderId="0" applyNumberFormat="0" applyBorder="0" applyAlignment="0" applyProtection="0"/>
    <xf numFmtId="0" fontId="44" fillId="37" borderId="0" applyNumberFormat="0" applyBorder="0" applyAlignment="0" applyProtection="0"/>
    <xf numFmtId="0" fontId="16" fillId="38" borderId="0" applyNumberFormat="0" applyBorder="0" applyAlignment="0" applyProtection="0"/>
    <xf numFmtId="0" fontId="44" fillId="39" borderId="0" applyNumberFormat="0" applyBorder="0" applyAlignment="0" applyProtection="0"/>
    <xf numFmtId="0" fontId="16" fillId="40" borderId="0" applyNumberFormat="0" applyBorder="0" applyAlignment="0" applyProtection="0"/>
    <xf numFmtId="0" fontId="44" fillId="41" borderId="0" applyNumberFormat="0" applyBorder="0" applyAlignment="0" applyProtection="0"/>
    <xf numFmtId="0" fontId="16" fillId="29" borderId="0" applyNumberFormat="0" applyBorder="0" applyAlignment="0" applyProtection="0"/>
    <xf numFmtId="0" fontId="44" fillId="42" borderId="0" applyNumberFormat="0" applyBorder="0" applyAlignment="0" applyProtection="0"/>
    <xf numFmtId="0" fontId="16" fillId="31" borderId="0" applyNumberFormat="0" applyBorder="0" applyAlignment="0" applyProtection="0"/>
    <xf numFmtId="0" fontId="44" fillId="43" borderId="0" applyNumberFormat="0" applyBorder="0" applyAlignment="0" applyProtection="0"/>
    <xf numFmtId="0" fontId="16" fillId="44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45" borderId="5" applyNumberFormat="0" applyAlignment="0" applyProtection="0"/>
    <xf numFmtId="0" fontId="18" fillId="46" borderId="6" applyNumberFormat="0" applyAlignment="0" applyProtection="0"/>
    <xf numFmtId="0" fontId="18" fillId="46" borderId="6" applyNumberFormat="0" applyAlignment="0" applyProtection="0"/>
    <xf numFmtId="0" fontId="47" fillId="47" borderId="0" applyNumberFormat="0" applyBorder="0" applyAlignment="0" applyProtection="0"/>
    <xf numFmtId="0" fontId="19" fillId="5" borderId="0" applyNumberFormat="0" applyBorder="0" applyAlignment="0" applyProtection="0"/>
    <xf numFmtId="0" fontId="0" fillId="48" borderId="7" applyNumberFormat="0" applyFont="0" applyAlignment="0" applyProtection="0"/>
    <xf numFmtId="0" fontId="0" fillId="49" borderId="8" applyNumberFormat="0" applyFont="0" applyAlignment="0" applyProtection="0"/>
    <xf numFmtId="0" fontId="0" fillId="4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20" fillId="51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52" borderId="9" applyNumberFormat="0" applyAlignment="0" applyProtection="0"/>
    <xf numFmtId="0" fontId="22" fillId="5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23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54" fillId="54" borderId="5" applyNumberFormat="0" applyAlignment="0" applyProtection="0"/>
    <xf numFmtId="0" fontId="25" fillId="13" borderId="6" applyNumberFormat="0" applyAlignment="0" applyProtection="0"/>
    <xf numFmtId="0" fontId="25" fillId="1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7" fillId="0" borderId="16" applyNumberFormat="0" applyFill="0" applyAlignment="0" applyProtection="0"/>
    <xf numFmtId="0" fontId="57" fillId="0" borderId="17" applyNumberFormat="0" applyFill="0" applyAlignment="0" applyProtection="0"/>
    <xf numFmtId="0" fontId="28" fillId="0" borderId="18" applyNumberFormat="0" applyFill="0" applyAlignment="0" applyProtection="0"/>
    <xf numFmtId="0" fontId="58" fillId="0" borderId="19" applyNumberFormat="0" applyFill="0" applyAlignment="0" applyProtection="0"/>
    <xf numFmtId="0" fontId="29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30" fillId="7" borderId="0" applyNumberFormat="0" applyBorder="0" applyAlignment="0" applyProtection="0"/>
    <xf numFmtId="0" fontId="60" fillId="45" borderId="21" applyNumberFormat="0" applyAlignment="0" applyProtection="0"/>
    <xf numFmtId="0" fontId="31" fillId="46" borderId="22" applyNumberFormat="0" applyAlignment="0" applyProtection="0"/>
    <xf numFmtId="0" fontId="31" fillId="46" borderId="22" applyNumberFormat="0" applyAlignment="0" applyProtection="0"/>
    <xf numFmtId="182" fontId="32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fill" vertical="center"/>
    </xf>
    <xf numFmtId="0" fontId="4" fillId="0" borderId="24" xfId="0" applyFont="1" applyFill="1" applyBorder="1" applyAlignment="1">
      <alignment horizontal="fill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41" fontId="4" fillId="0" borderId="0" xfId="96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96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43" fontId="4" fillId="0" borderId="0" xfId="0" applyNumberFormat="1" applyFont="1" applyFill="1" applyAlignment="1">
      <alignment/>
    </xf>
    <xf numFmtId="43" fontId="4" fillId="0" borderId="23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41" fontId="4" fillId="0" borderId="0" xfId="96" applyFont="1" applyFill="1" applyAlignment="1">
      <alignment/>
    </xf>
    <xf numFmtId="41" fontId="6" fillId="0" borderId="23" xfId="96" applyNumberFormat="1" applyFont="1" applyFill="1" applyBorder="1" applyAlignment="1">
      <alignment horizontal="center" vertical="center"/>
    </xf>
    <xf numFmtId="41" fontId="6" fillId="0" borderId="24" xfId="96" applyNumberFormat="1" applyFont="1" applyFill="1" applyBorder="1" applyAlignment="1">
      <alignment horizontal="center" vertical="center"/>
    </xf>
    <xf numFmtId="41" fontId="0" fillId="0" borderId="0" xfId="96" applyFont="1" applyFill="1" applyAlignment="1">
      <alignment/>
    </xf>
    <xf numFmtId="41" fontId="0" fillId="0" borderId="0" xfId="96" applyFont="1" applyFill="1" applyAlignment="1">
      <alignment horizontal="left"/>
    </xf>
    <xf numFmtId="41" fontId="6" fillId="0" borderId="0" xfId="96" applyNumberFormat="1" applyFont="1" applyFill="1" applyAlignment="1">
      <alignment vertical="center"/>
    </xf>
    <xf numFmtId="41" fontId="4" fillId="0" borderId="0" xfId="96" applyFont="1" applyFill="1" applyAlignment="1">
      <alignment horizontal="center" vertical="center"/>
    </xf>
    <xf numFmtId="177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96" applyNumberFormat="1" applyFont="1" applyFill="1" applyBorder="1" applyAlignment="1">
      <alignment horizontal="center" vertical="center"/>
    </xf>
    <xf numFmtId="41" fontId="4" fillId="0" borderId="0" xfId="96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129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41" fontId="4" fillId="0" borderId="0" xfId="9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1" fontId="4" fillId="0" borderId="0" xfId="96" applyFont="1" applyFill="1" applyAlignment="1">
      <alignment vertical="center"/>
    </xf>
    <xf numFmtId="0" fontId="4" fillId="0" borderId="0" xfId="0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2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left" vertical="center"/>
    </xf>
    <xf numFmtId="179" fontId="4" fillId="0" borderId="0" xfId="0" applyNumberFormat="1" applyFont="1" applyFill="1" applyAlignment="1">
      <alignment horizontal="left" vertical="center"/>
    </xf>
    <xf numFmtId="41" fontId="4" fillId="0" borderId="25" xfId="96" applyFont="1" applyFill="1" applyBorder="1" applyAlignment="1">
      <alignment horizontal="center" vertical="center"/>
    </xf>
    <xf numFmtId="41" fontId="4" fillId="0" borderId="0" xfId="96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88" fontId="4" fillId="0" borderId="0" xfId="96" applyNumberFormat="1" applyFont="1" applyFill="1" applyBorder="1" applyAlignment="1">
      <alignment horizontal="center" vertical="center"/>
    </xf>
    <xf numFmtId="187" fontId="4" fillId="0" borderId="0" xfId="96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41" fontId="4" fillId="0" borderId="0" xfId="97" applyFont="1" applyFill="1" applyAlignment="1">
      <alignment vertical="center"/>
    </xf>
    <xf numFmtId="41" fontId="4" fillId="0" borderId="0" xfId="97" applyNumberFormat="1" applyFont="1" applyFill="1" applyAlignment="1">
      <alignment/>
    </xf>
    <xf numFmtId="4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1" fontId="8" fillId="0" borderId="0" xfId="96" applyFont="1" applyFill="1" applyAlignment="1">
      <alignment horizontal="left"/>
    </xf>
    <xf numFmtId="41" fontId="8" fillId="0" borderId="0" xfId="96" applyFont="1" applyFill="1" applyAlignment="1">
      <alignment horizontal="left" shrinkToFit="1"/>
    </xf>
    <xf numFmtId="0" fontId="4" fillId="0" borderId="26" xfId="0" applyFont="1" applyFill="1" applyBorder="1" applyAlignment="1">
      <alignment horizontal="center" vertical="center"/>
    </xf>
    <xf numFmtId="43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187" fontId="4" fillId="0" borderId="0" xfId="97" applyNumberFormat="1" applyFont="1" applyFill="1" applyBorder="1" applyAlignment="1">
      <alignment vertical="center"/>
    </xf>
    <xf numFmtId="41" fontId="6" fillId="0" borderId="0" xfId="96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fill" vertical="center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1" fontId="6" fillId="0" borderId="2" xfId="96" applyNumberFormat="1" applyFont="1" applyFill="1" applyBorder="1" applyAlignment="1">
      <alignment horizontal="center" vertical="center"/>
    </xf>
    <xf numFmtId="41" fontId="6" fillId="0" borderId="25" xfId="96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horizontal="center" vertical="center"/>
    </xf>
    <xf numFmtId="41" fontId="6" fillId="0" borderId="0" xfId="97" applyNumberFormat="1" applyFont="1" applyFill="1" applyBorder="1" applyAlignment="1">
      <alignment vertical="center"/>
    </xf>
    <xf numFmtId="41" fontId="6" fillId="0" borderId="30" xfId="96" applyNumberFormat="1" applyFont="1" applyFill="1" applyBorder="1" applyAlignment="1">
      <alignment vertical="center"/>
    </xf>
    <xf numFmtId="41" fontId="6" fillId="0" borderId="30" xfId="97" applyNumberFormat="1" applyFont="1" applyFill="1" applyBorder="1" applyAlignment="1">
      <alignment vertical="center"/>
    </xf>
    <xf numFmtId="41" fontId="6" fillId="0" borderId="25" xfId="97" applyNumberFormat="1" applyFont="1" applyFill="1" applyBorder="1" applyAlignment="1">
      <alignment vertical="center"/>
    </xf>
    <xf numFmtId="41" fontId="0" fillId="0" borderId="0" xfId="96" applyFont="1" applyFill="1" applyBorder="1" applyAlignment="1">
      <alignment/>
    </xf>
    <xf numFmtId="41" fontId="6" fillId="0" borderId="0" xfId="224" applyNumberFormat="1" applyFont="1" applyFill="1" applyBorder="1" applyAlignment="1">
      <alignment horizontal="center" vertical="center" wrapText="1"/>
      <protection/>
    </xf>
    <xf numFmtId="41" fontId="4" fillId="0" borderId="31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41" fontId="8" fillId="0" borderId="0" xfId="96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4" fillId="0" borderId="0" xfId="225" applyNumberFormat="1" applyFont="1" applyFill="1" applyBorder="1">
      <alignment vertical="center"/>
      <protection/>
    </xf>
    <xf numFmtId="41" fontId="4" fillId="0" borderId="29" xfId="9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176" fontId="4" fillId="0" borderId="0" xfId="96" applyNumberFormat="1" applyFont="1" applyFill="1" applyBorder="1" applyAlignment="1">
      <alignment vertical="center"/>
    </xf>
    <xf numFmtId="176" fontId="4" fillId="0" borderId="0" xfId="96" applyNumberFormat="1" applyFont="1" applyFill="1" applyAlignment="1">
      <alignment vertical="center"/>
    </xf>
    <xf numFmtId="41" fontId="4" fillId="0" borderId="28" xfId="96" applyFont="1" applyFill="1" applyBorder="1" applyAlignment="1">
      <alignment horizontal="center" vertical="center"/>
    </xf>
    <xf numFmtId="41" fontId="4" fillId="0" borderId="30" xfId="96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vertical="center"/>
    </xf>
    <xf numFmtId="43" fontId="9" fillId="0" borderId="0" xfId="0" applyNumberFormat="1" applyFont="1" applyFill="1" applyAlignment="1">
      <alignment vertical="center"/>
    </xf>
    <xf numFmtId="41" fontId="4" fillId="0" borderId="28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0" fontId="6" fillId="0" borderId="29" xfId="96" applyNumberFormat="1" applyFont="1" applyFill="1" applyBorder="1" applyAlignment="1">
      <alignment horizontal="center" vertical="center"/>
    </xf>
    <xf numFmtId="41" fontId="4" fillId="0" borderId="33" xfId="225" applyNumberFormat="1" applyFont="1" applyFill="1" applyBorder="1" applyAlignment="1">
      <alignment horizontal="center" vertical="center"/>
      <protection/>
    </xf>
    <xf numFmtId="41" fontId="4" fillId="0" borderId="28" xfId="225" applyNumberFormat="1" applyFont="1" applyFill="1" applyBorder="1" applyAlignment="1">
      <alignment horizontal="center" vertical="center"/>
      <protection/>
    </xf>
    <xf numFmtId="41" fontId="4" fillId="0" borderId="28" xfId="22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5" xfId="96" applyNumberFormat="1" applyFont="1" applyFill="1" applyBorder="1" applyAlignment="1">
      <alignment horizontal="center" vertical="center"/>
    </xf>
    <xf numFmtId="41" fontId="4" fillId="0" borderId="0" xfId="225" applyNumberFormat="1" applyFont="1" applyFill="1" applyBorder="1" applyAlignment="1">
      <alignment horizontal="center" vertical="center"/>
      <protection/>
    </xf>
    <xf numFmtId="41" fontId="4" fillId="0" borderId="0" xfId="225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41" fontId="4" fillId="0" borderId="35" xfId="96" applyNumberFormat="1" applyFont="1" applyFill="1" applyBorder="1" applyAlignment="1">
      <alignment horizontal="center" vertical="center" wrapText="1"/>
    </xf>
    <xf numFmtId="41" fontId="4" fillId="0" borderId="0" xfId="96" applyNumberFormat="1" applyFont="1" applyFill="1" applyAlignment="1">
      <alignment horizontal="center" vertical="center" wrapText="1"/>
    </xf>
    <xf numFmtId="179" fontId="4" fillId="0" borderId="0" xfId="96" applyNumberFormat="1" applyFont="1" applyFill="1" applyAlignment="1">
      <alignment horizontal="center" vertical="center" wrapText="1"/>
    </xf>
    <xf numFmtId="41" fontId="4" fillId="0" borderId="0" xfId="96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/>
    </xf>
    <xf numFmtId="41" fontId="4" fillId="0" borderId="0" xfId="226" applyNumberFormat="1" applyFont="1" applyFill="1" applyBorder="1" applyAlignment="1">
      <alignment vertical="center" wrapText="1"/>
      <protection/>
    </xf>
    <xf numFmtId="41" fontId="4" fillId="0" borderId="0" xfId="226" applyNumberFormat="1" applyFont="1" applyFill="1" applyBorder="1" applyAlignment="1">
      <alignment horizontal="center" vertical="center" wrapText="1"/>
      <protection/>
    </xf>
    <xf numFmtId="41" fontId="4" fillId="0" borderId="0" xfId="226" applyNumberFormat="1" applyFont="1" applyFill="1" applyBorder="1">
      <alignment vertical="center"/>
      <protection/>
    </xf>
    <xf numFmtId="41" fontId="0" fillId="0" borderId="0" xfId="96" applyFont="1" applyFill="1" applyAlignment="1">
      <alignment horizontal="center" vertical="center"/>
    </xf>
    <xf numFmtId="41" fontId="0" fillId="0" borderId="0" xfId="97" applyFont="1" applyFill="1" applyAlignment="1">
      <alignment vertical="center"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shrinkToFit="1"/>
    </xf>
    <xf numFmtId="41" fontId="4" fillId="0" borderId="0" xfId="96" applyFont="1" applyFill="1" applyBorder="1" applyAlignment="1">
      <alignment horizontal="center" vertical="center" shrinkToFit="1"/>
    </xf>
    <xf numFmtId="0" fontId="0" fillId="0" borderId="0" xfId="0" applyFont="1" applyFill="1" applyAlignment="1">
      <alignment shrinkToFit="1"/>
    </xf>
    <xf numFmtId="0" fontId="4" fillId="10" borderId="32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176" fontId="4" fillId="10" borderId="0" xfId="96" applyNumberFormat="1" applyFont="1" applyFill="1" applyBorder="1" applyAlignment="1">
      <alignment vertical="center"/>
    </xf>
    <xf numFmtId="41" fontId="6" fillId="0" borderId="0" xfId="96" applyFont="1" applyFill="1" applyBorder="1" applyAlignment="1">
      <alignment horizontal="center" vertical="center"/>
    </xf>
    <xf numFmtId="41" fontId="6" fillId="0" borderId="25" xfId="96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6" fillId="10" borderId="32" xfId="96" applyNumberFormat="1" applyFont="1" applyFill="1" applyBorder="1" applyAlignment="1">
      <alignment vertical="center"/>
    </xf>
    <xf numFmtId="41" fontId="4" fillId="0" borderId="30" xfId="225" applyNumberFormat="1" applyFont="1" applyFill="1" applyBorder="1" applyAlignment="1">
      <alignment horizontal="center" vertical="center"/>
      <protection/>
    </xf>
    <xf numFmtId="194" fontId="11" fillId="10" borderId="0" xfId="163" applyNumberFormat="1" applyFont="1" applyFill="1" applyBorder="1" applyAlignment="1">
      <alignment vertical="center"/>
      <protection/>
    </xf>
    <xf numFmtId="194" fontId="11" fillId="10" borderId="26" xfId="163" applyNumberFormat="1" applyFont="1" applyFill="1" applyBorder="1" applyAlignment="1">
      <alignment vertical="center"/>
      <protection/>
    </xf>
    <xf numFmtId="194" fontId="11" fillId="10" borderId="0" xfId="163" applyNumberFormat="1" applyFont="1" applyFill="1" applyBorder="1" applyAlignment="1">
      <alignment horizontal="right" vertical="center"/>
      <protection/>
    </xf>
    <xf numFmtId="194" fontId="11" fillId="10" borderId="26" xfId="163" applyNumberFormat="1" applyFont="1" applyFill="1" applyBorder="1" applyAlignment="1">
      <alignment horizontal="right" vertical="center"/>
      <protection/>
    </xf>
    <xf numFmtId="41" fontId="4" fillId="0" borderId="0" xfId="98" applyFont="1" applyFill="1" applyAlignment="1">
      <alignment vertical="center"/>
    </xf>
    <xf numFmtId="0" fontId="4" fillId="10" borderId="32" xfId="0" applyFont="1" applyFill="1" applyBorder="1" applyAlignment="1">
      <alignment horizontal="center" vertical="center"/>
    </xf>
    <xf numFmtId="41" fontId="14" fillId="10" borderId="26" xfId="197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194" fontId="4" fillId="0" borderId="29" xfId="0" applyNumberFormat="1" applyFont="1" applyFill="1" applyBorder="1" applyAlignment="1">
      <alignment horizontal="center" vertical="center"/>
    </xf>
    <xf numFmtId="194" fontId="4" fillId="0" borderId="25" xfId="0" applyNumberFormat="1" applyFont="1" applyFill="1" applyBorder="1" applyAlignment="1">
      <alignment horizontal="center" vertical="center"/>
    </xf>
    <xf numFmtId="38" fontId="4" fillId="0" borderId="3" xfId="126" applyNumberFormat="1" applyFont="1" applyFill="1" applyBorder="1" applyAlignment="1">
      <alignment horizontal="center" vertical="center" wrapText="1"/>
    </xf>
    <xf numFmtId="3" fontId="11" fillId="0" borderId="0" xfId="208" applyNumberFormat="1" applyFont="1" applyBorder="1" applyAlignment="1">
      <alignment horizontal="center" vertical="center"/>
      <protection/>
    </xf>
    <xf numFmtId="41" fontId="11" fillId="0" borderId="0" xfId="208" applyNumberFormat="1" applyFont="1" applyBorder="1" applyAlignment="1">
      <alignment vertical="center"/>
      <protection/>
    </xf>
    <xf numFmtId="185" fontId="11" fillId="0" borderId="0" xfId="208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1" fontId="4" fillId="0" borderId="0" xfId="126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3" xfId="132" applyNumberFormat="1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horizontal="right" vertical="center"/>
    </xf>
    <xf numFmtId="185" fontId="4" fillId="0" borderId="28" xfId="0" applyNumberFormat="1" applyFont="1" applyBorder="1" applyAlignment="1">
      <alignment vertical="center"/>
    </xf>
    <xf numFmtId="41" fontId="6" fillId="0" borderId="33" xfId="96" applyFont="1" applyFill="1" applyBorder="1" applyAlignment="1">
      <alignment horizontal="center" vertical="center"/>
    </xf>
    <xf numFmtId="41" fontId="6" fillId="0" borderId="28" xfId="96" applyFont="1" applyFill="1" applyBorder="1" applyAlignment="1">
      <alignment horizontal="center" vertical="center"/>
    </xf>
    <xf numFmtId="41" fontId="6" fillId="0" borderId="29" xfId="96" applyFont="1" applyFill="1" applyBorder="1" applyAlignment="1">
      <alignment horizontal="center" vertical="center"/>
    </xf>
    <xf numFmtId="41" fontId="6" fillId="0" borderId="30" xfId="96" applyFont="1" applyFill="1" applyBorder="1" applyAlignment="1">
      <alignment horizontal="center" vertical="center" shrinkToFit="1"/>
    </xf>
    <xf numFmtId="41" fontId="6" fillId="0" borderId="0" xfId="96" applyFont="1" applyFill="1" applyBorder="1" applyAlignment="1">
      <alignment horizontal="center" vertical="center" shrinkToFit="1"/>
    </xf>
    <xf numFmtId="41" fontId="6" fillId="0" borderId="25" xfId="96" applyFont="1" applyFill="1" applyBorder="1" applyAlignment="1">
      <alignment horizontal="center" vertical="center" shrinkToFit="1"/>
    </xf>
    <xf numFmtId="198" fontId="4" fillId="0" borderId="0" xfId="0" applyNumberFormat="1" applyFont="1" applyFill="1" applyBorder="1" applyAlignment="1">
      <alignment vertical="center"/>
    </xf>
    <xf numFmtId="41" fontId="4" fillId="0" borderId="0" xfId="96" applyFont="1" applyFill="1" applyAlignment="1">
      <alignment horizontal="left" vertical="center"/>
    </xf>
    <xf numFmtId="179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6" fillId="0" borderId="0" xfId="96" applyFont="1" applyFill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4" fillId="0" borderId="24" xfId="0" applyFont="1" applyFill="1" applyBorder="1" applyAlignment="1">
      <alignment horizontal="center" vertical="center" shrinkToFit="1"/>
    </xf>
    <xf numFmtId="41" fontId="0" fillId="0" borderId="0" xfId="0" applyNumberFormat="1" applyFont="1" applyAlignment="1">
      <alignment/>
    </xf>
    <xf numFmtId="41" fontId="14" fillId="0" borderId="0" xfId="197" applyNumberFormat="1" applyFont="1" applyFill="1" applyBorder="1" applyAlignment="1">
      <alignment horizontal="center" vertical="center"/>
      <protection/>
    </xf>
    <xf numFmtId="0" fontId="6" fillId="10" borderId="26" xfId="96" applyNumberFormat="1" applyFont="1" applyFill="1" applyBorder="1" applyAlignment="1">
      <alignment horizontal="center" vertical="center"/>
    </xf>
    <xf numFmtId="198" fontId="4" fillId="10" borderId="26" xfId="0" applyNumberFormat="1" applyFont="1" applyFill="1" applyBorder="1" applyAlignment="1">
      <alignment vertical="center"/>
    </xf>
    <xf numFmtId="198" fontId="4" fillId="10" borderId="26" xfId="0" applyNumberFormat="1" applyFont="1" applyFill="1" applyBorder="1" applyAlignment="1">
      <alignment horizontal="right" vertical="center"/>
    </xf>
    <xf numFmtId="185" fontId="4" fillId="10" borderId="26" xfId="0" applyNumberFormat="1" applyFont="1" applyFill="1" applyBorder="1" applyAlignment="1">
      <alignment vertical="center"/>
    </xf>
    <xf numFmtId="194" fontId="4" fillId="10" borderId="32" xfId="0" applyNumberFormat="1" applyFont="1" applyFill="1" applyBorder="1" applyAlignment="1">
      <alignment horizontal="center" vertical="center"/>
    </xf>
    <xf numFmtId="41" fontId="11" fillId="10" borderId="26" xfId="208" applyNumberFormat="1" applyFont="1" applyFill="1" applyBorder="1" applyAlignment="1">
      <alignment vertical="center"/>
      <protection/>
    </xf>
    <xf numFmtId="3" fontId="11" fillId="10" borderId="26" xfId="208" applyNumberFormat="1" applyFont="1" applyFill="1" applyBorder="1" applyAlignment="1">
      <alignment horizontal="center" vertical="center"/>
      <protection/>
    </xf>
    <xf numFmtId="185" fontId="11" fillId="10" borderId="26" xfId="208" applyNumberFormat="1" applyFont="1" applyFill="1" applyBorder="1" applyAlignment="1">
      <alignment vertical="center"/>
      <protection/>
    </xf>
    <xf numFmtId="41" fontId="63" fillId="10" borderId="0" xfId="96" applyFont="1" applyFill="1" applyBorder="1" applyAlignment="1">
      <alignment vertical="center"/>
    </xf>
    <xf numFmtId="41" fontId="4" fillId="10" borderId="0" xfId="96" applyFont="1" applyFill="1" applyBorder="1" applyAlignment="1">
      <alignment vertical="center"/>
    </xf>
    <xf numFmtId="41" fontId="63" fillId="10" borderId="26" xfId="96" applyFont="1" applyFill="1" applyBorder="1" applyAlignment="1">
      <alignment vertical="center"/>
    </xf>
    <xf numFmtId="41" fontId="4" fillId="10" borderId="26" xfId="96" applyFont="1" applyFill="1" applyBorder="1" applyAlignment="1">
      <alignment vertical="center"/>
    </xf>
    <xf numFmtId="176" fontId="4" fillId="10" borderId="26" xfId="0" applyNumberFormat="1" applyFont="1" applyFill="1" applyBorder="1" applyAlignment="1">
      <alignment vertical="center"/>
    </xf>
    <xf numFmtId="187" fontId="4" fillId="10" borderId="26" xfId="96" applyNumberFormat="1" applyFont="1" applyFill="1" applyBorder="1" applyAlignment="1">
      <alignment vertical="center"/>
    </xf>
    <xf numFmtId="0" fontId="4" fillId="1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189" fontId="4" fillId="0" borderId="0" xfId="0" applyNumberFormat="1" applyFont="1" applyFill="1" applyAlignment="1">
      <alignment vertical="center"/>
    </xf>
    <xf numFmtId="0" fontId="4" fillId="10" borderId="25" xfId="0" applyFont="1" applyFill="1" applyBorder="1" applyAlignment="1">
      <alignment horizontal="center" vertical="center"/>
    </xf>
    <xf numFmtId="3" fontId="4" fillId="10" borderId="25" xfId="0" applyNumberFormat="1" applyFont="1" applyFill="1" applyBorder="1" applyAlignment="1">
      <alignment horizontal="center" vertical="center"/>
    </xf>
    <xf numFmtId="3" fontId="4" fillId="10" borderId="32" xfId="0" applyNumberFormat="1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vertical="center"/>
    </xf>
    <xf numFmtId="41" fontId="4" fillId="10" borderId="26" xfId="0" applyNumberFormat="1" applyFont="1" applyFill="1" applyBorder="1" applyAlignment="1">
      <alignment vertical="center"/>
    </xf>
    <xf numFmtId="41" fontId="4" fillId="10" borderId="0" xfId="0" applyNumberFormat="1" applyFont="1" applyFill="1" applyBorder="1" applyAlignment="1">
      <alignment vertical="center"/>
    </xf>
    <xf numFmtId="41" fontId="9" fillId="10" borderId="0" xfId="0" applyNumberFormat="1" applyFont="1" applyFill="1" applyAlignment="1">
      <alignment vertical="center"/>
    </xf>
    <xf numFmtId="41" fontId="4" fillId="10" borderId="0" xfId="0" applyNumberFormat="1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0" borderId="3" xfId="0" applyFont="1" applyFill="1" applyBorder="1" applyAlignment="1">
      <alignment horizontal="center" vertical="center"/>
    </xf>
    <xf numFmtId="43" fontId="4" fillId="10" borderId="23" xfId="0" applyNumberFormat="1" applyFont="1" applyFill="1" applyBorder="1" applyAlignment="1">
      <alignment horizontal="center" vertical="center"/>
    </xf>
    <xf numFmtId="0" fontId="6" fillId="10" borderId="32" xfId="96" applyNumberFormat="1" applyFont="1" applyFill="1" applyBorder="1" applyAlignment="1">
      <alignment horizontal="center" vertical="center"/>
    </xf>
    <xf numFmtId="41" fontId="6" fillId="10" borderId="26" xfId="96" applyNumberFormat="1" applyFont="1" applyFill="1" applyBorder="1" applyAlignment="1">
      <alignment vertical="center"/>
    </xf>
    <xf numFmtId="41" fontId="6" fillId="10" borderId="26" xfId="96" applyFont="1" applyFill="1" applyBorder="1" applyAlignment="1">
      <alignment horizontal="center" vertical="center"/>
    </xf>
    <xf numFmtId="41" fontId="6" fillId="10" borderId="32" xfId="96" applyFont="1" applyFill="1" applyBorder="1" applyAlignment="1">
      <alignment horizontal="center" vertical="center"/>
    </xf>
    <xf numFmtId="41" fontId="6" fillId="10" borderId="31" xfId="96" applyFont="1" applyFill="1" applyBorder="1" applyAlignment="1">
      <alignment horizontal="center" vertical="center" shrinkToFit="1"/>
    </xf>
    <xf numFmtId="41" fontId="6" fillId="10" borderId="26" xfId="96" applyFont="1" applyFill="1" applyBorder="1" applyAlignment="1">
      <alignment horizontal="center" vertical="center" shrinkToFit="1"/>
    </xf>
    <xf numFmtId="41" fontId="6" fillId="10" borderId="32" xfId="96" applyFont="1" applyFill="1" applyBorder="1" applyAlignment="1">
      <alignment horizontal="center" vertical="center" shrinkToFit="1"/>
    </xf>
    <xf numFmtId="41" fontId="11" fillId="10" borderId="31" xfId="206" applyNumberFormat="1" applyFont="1" applyFill="1" applyBorder="1" applyAlignment="1">
      <alignment horizontal="right" vertical="center"/>
      <protection/>
    </xf>
    <xf numFmtId="41" fontId="11" fillId="10" borderId="26" xfId="206" applyNumberFormat="1" applyFont="1" applyFill="1" applyBorder="1" applyAlignment="1">
      <alignment horizontal="right" vertical="center"/>
      <protection/>
    </xf>
    <xf numFmtId="41" fontId="11" fillId="10" borderId="0" xfId="206" applyNumberFormat="1" applyFont="1" applyFill="1" applyBorder="1" applyAlignment="1">
      <alignment horizontal="right" vertical="center"/>
      <protection/>
    </xf>
    <xf numFmtId="0" fontId="4" fillId="10" borderId="32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41" fontId="4" fillId="10" borderId="0" xfId="96" applyFont="1" applyFill="1" applyBorder="1" applyAlignment="1">
      <alignment horizontal="right" vertical="center"/>
    </xf>
    <xf numFmtId="41" fontId="4" fillId="10" borderId="26" xfId="0" applyNumberFormat="1" applyFont="1" applyFill="1" applyBorder="1" applyAlignment="1">
      <alignment horizontal="right" vertical="center"/>
    </xf>
    <xf numFmtId="180" fontId="9" fillId="10" borderId="0" xfId="0" applyNumberFormat="1" applyFont="1" applyFill="1" applyAlignment="1">
      <alignment vertical="center"/>
    </xf>
    <xf numFmtId="43" fontId="4" fillId="10" borderId="0" xfId="0" applyNumberFormat="1" applyFont="1" applyFill="1" applyAlignment="1">
      <alignment vertical="center"/>
    </xf>
    <xf numFmtId="178" fontId="4" fillId="10" borderId="0" xfId="0" applyNumberFormat="1" applyFont="1" applyFill="1" applyAlignment="1">
      <alignment vertical="center"/>
    </xf>
    <xf numFmtId="0" fontId="6" fillId="0" borderId="0" xfId="96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179" fontId="4" fillId="10" borderId="26" xfId="0" applyNumberFormat="1" applyFont="1" applyFill="1" applyBorder="1" applyAlignment="1">
      <alignment vertical="center"/>
    </xf>
    <xf numFmtId="179" fontId="4" fillId="10" borderId="26" xfId="0" applyNumberFormat="1" applyFont="1" applyFill="1" applyBorder="1" applyAlignment="1">
      <alignment horizontal="center" vertical="center"/>
    </xf>
    <xf numFmtId="194" fontId="11" fillId="0" borderId="0" xfId="208" applyNumberFormat="1" applyFont="1" applyBorder="1" applyAlignment="1">
      <alignment vertical="center"/>
      <protection/>
    </xf>
    <xf numFmtId="194" fontId="11" fillId="10" borderId="26" xfId="208" applyNumberFormat="1" applyFont="1" applyFill="1" applyBorder="1" applyAlignment="1">
      <alignment vertical="center"/>
      <protection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9" fontId="4" fillId="0" borderId="36" xfId="0" applyNumberFormat="1" applyFont="1" applyFill="1" applyBorder="1" applyAlignment="1">
      <alignment horizontal="center" vertical="center" wrapText="1"/>
    </xf>
    <xf numFmtId="179" fontId="4" fillId="0" borderId="37" xfId="0" applyNumberFormat="1" applyFont="1" applyFill="1" applyBorder="1" applyAlignment="1">
      <alignment horizontal="center" vertical="center" wrapText="1"/>
    </xf>
    <xf numFmtId="179" fontId="4" fillId="0" borderId="27" xfId="0" applyNumberFormat="1" applyFont="1" applyFill="1" applyBorder="1" applyAlignment="1">
      <alignment horizontal="center" vertical="center" wrapText="1"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28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41" fontId="4" fillId="0" borderId="23" xfId="96" applyFont="1" applyFill="1" applyBorder="1" applyAlignment="1">
      <alignment horizontal="center" vertical="center"/>
    </xf>
    <xf numFmtId="41" fontId="4" fillId="0" borderId="3" xfId="96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41" fontId="6" fillId="0" borderId="3" xfId="96" applyFont="1" applyFill="1" applyBorder="1" applyAlignment="1">
      <alignment horizontal="center" vertical="center"/>
    </xf>
    <xf numFmtId="41" fontId="6" fillId="0" borderId="36" xfId="96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1" fontId="8" fillId="0" borderId="0" xfId="96" applyFont="1" applyFill="1" applyAlignment="1">
      <alignment horizontal="left" vertical="center"/>
    </xf>
    <xf numFmtId="41" fontId="6" fillId="0" borderId="23" xfId="96" applyFont="1" applyFill="1" applyBorder="1" applyAlignment="1">
      <alignment horizontal="center" vertical="center"/>
    </xf>
    <xf numFmtId="41" fontId="6" fillId="0" borderId="2" xfId="96" applyFont="1" applyFill="1" applyBorder="1" applyAlignment="1">
      <alignment horizontal="center" vertical="center"/>
    </xf>
    <xf numFmtId="41" fontId="6" fillId="0" borderId="24" xfId="9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4" fillId="0" borderId="33" xfId="132" applyNumberFormat="1" applyFont="1" applyFill="1" applyBorder="1" applyAlignment="1">
      <alignment horizontal="center" vertical="center" wrapText="1"/>
      <protection/>
    </xf>
    <xf numFmtId="0" fontId="4" fillId="0" borderId="31" xfId="132" applyNumberFormat="1" applyFont="1" applyFill="1" applyBorder="1" applyAlignment="1">
      <alignment horizontal="center" vertical="center" wrapText="1"/>
      <protection/>
    </xf>
    <xf numFmtId="0" fontId="4" fillId="0" borderId="29" xfId="132" applyNumberFormat="1" applyFont="1" applyFill="1" applyBorder="1" applyAlignment="1">
      <alignment horizontal="center" vertical="center"/>
      <protection/>
    </xf>
    <xf numFmtId="0" fontId="4" fillId="0" borderId="32" xfId="132" applyNumberFormat="1" applyFont="1" applyFill="1" applyBorder="1" applyAlignment="1">
      <alignment horizontal="center" vertical="center"/>
      <protection/>
    </xf>
    <xf numFmtId="0" fontId="4" fillId="0" borderId="36" xfId="132" applyNumberFormat="1" applyFont="1" applyFill="1" applyBorder="1" applyAlignment="1">
      <alignment horizontal="center" vertical="center" wrapText="1"/>
      <protection/>
    </xf>
    <xf numFmtId="0" fontId="4" fillId="0" borderId="27" xfId="132" applyNumberFormat="1" applyFont="1" applyFill="1" applyBorder="1" applyAlignment="1">
      <alignment horizontal="center" vertical="center" wrapText="1"/>
      <protection/>
    </xf>
    <xf numFmtId="0" fontId="4" fillId="0" borderId="23" xfId="132" applyNumberFormat="1" applyFont="1" applyFill="1" applyBorder="1" applyAlignment="1">
      <alignment horizontal="center" vertical="center" wrapText="1"/>
      <protection/>
    </xf>
    <xf numFmtId="0" fontId="4" fillId="0" borderId="2" xfId="132" applyNumberFormat="1" applyFont="1" applyFill="1" applyBorder="1" applyAlignment="1">
      <alignment horizontal="center" vertical="center" wrapText="1"/>
      <protection/>
    </xf>
    <xf numFmtId="0" fontId="4" fillId="0" borderId="24" xfId="132" applyNumberFormat="1" applyFont="1" applyFill="1" applyBorder="1" applyAlignment="1">
      <alignment horizontal="center" vertical="center" wrapText="1"/>
      <protection/>
    </xf>
    <xf numFmtId="195" fontId="4" fillId="0" borderId="36" xfId="126" applyNumberFormat="1" applyFont="1" applyFill="1" applyBorder="1" applyAlignment="1">
      <alignment horizontal="center" vertical="center"/>
    </xf>
    <xf numFmtId="195" fontId="4" fillId="0" borderId="27" xfId="12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195" fontId="4" fillId="0" borderId="33" xfId="126" applyNumberFormat="1" applyFont="1" applyFill="1" applyBorder="1" applyAlignment="1">
      <alignment horizontal="center" vertical="center"/>
    </xf>
    <xf numFmtId="195" fontId="4" fillId="0" borderId="28" xfId="126" applyNumberFormat="1" applyFont="1" applyFill="1" applyBorder="1" applyAlignment="1">
      <alignment horizontal="center" vertical="center"/>
    </xf>
    <xf numFmtId="195" fontId="4" fillId="0" borderId="29" xfId="126" applyNumberFormat="1" applyFont="1" applyFill="1" applyBorder="1" applyAlignment="1">
      <alignment horizontal="center" vertical="center"/>
    </xf>
    <xf numFmtId="195" fontId="4" fillId="0" borderId="28" xfId="126" applyNumberFormat="1" applyFont="1" applyFill="1" applyBorder="1" applyAlignment="1">
      <alignment horizontal="center" vertical="center" wrapText="1"/>
    </xf>
    <xf numFmtId="195" fontId="4" fillId="0" borderId="26" xfId="126" applyNumberFormat="1" applyFont="1" applyFill="1" applyBorder="1" applyAlignment="1">
      <alignment horizontal="center" vertical="center"/>
    </xf>
    <xf numFmtId="41" fontId="64" fillId="10" borderId="0" xfId="206" applyNumberFormat="1" applyFont="1" applyFill="1" applyBorder="1" applyAlignment="1">
      <alignment horizontal="right" vertical="center"/>
      <protection/>
    </xf>
    <xf numFmtId="41" fontId="64" fillId="10" borderId="0" xfId="0" applyNumberFormat="1" applyFont="1" applyFill="1" applyBorder="1" applyAlignment="1">
      <alignment vertical="center"/>
    </xf>
    <xf numFmtId="0" fontId="64" fillId="0" borderId="33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</cellXfs>
  <cellStyles count="214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category" xfId="51"/>
    <cellStyle name="Grey" xfId="52"/>
    <cellStyle name="HEADER" xfId="53"/>
    <cellStyle name="Header1" xfId="54"/>
    <cellStyle name="Header2" xfId="55"/>
    <cellStyle name="Header2 2" xfId="56"/>
    <cellStyle name="Input [yellow]" xfId="57"/>
    <cellStyle name="Input [yellow] 2" xfId="58"/>
    <cellStyle name="Input [yellow] 3" xfId="59"/>
    <cellStyle name="Input [yellow] 4" xfId="60"/>
    <cellStyle name="Model" xfId="61"/>
    <cellStyle name="Normal - Style1" xfId="62"/>
    <cellStyle name="Percent [2]" xfId="63"/>
    <cellStyle name="subhead" xfId="64"/>
    <cellStyle name="강조색1" xfId="65"/>
    <cellStyle name="강조색1 2" xfId="66"/>
    <cellStyle name="강조색2" xfId="67"/>
    <cellStyle name="강조색2 2" xfId="68"/>
    <cellStyle name="강조색3" xfId="69"/>
    <cellStyle name="강조색3 2" xfId="70"/>
    <cellStyle name="강조색4" xfId="71"/>
    <cellStyle name="강조색4 2" xfId="72"/>
    <cellStyle name="강조색5" xfId="73"/>
    <cellStyle name="강조색5 2" xfId="74"/>
    <cellStyle name="강조색6" xfId="75"/>
    <cellStyle name="강조색6 2" xfId="76"/>
    <cellStyle name="경고문" xfId="77"/>
    <cellStyle name="경고문 2" xfId="78"/>
    <cellStyle name="계산" xfId="79"/>
    <cellStyle name="계산 2" xfId="80"/>
    <cellStyle name="계산 3" xfId="81"/>
    <cellStyle name="나쁨" xfId="82"/>
    <cellStyle name="나쁨 2" xfId="83"/>
    <cellStyle name="메모" xfId="84"/>
    <cellStyle name="메모 2" xfId="85"/>
    <cellStyle name="메모 3" xfId="86"/>
    <cellStyle name="Percent" xfId="87"/>
    <cellStyle name="백분율 2" xfId="88"/>
    <cellStyle name="보통" xfId="89"/>
    <cellStyle name="보통 2" xfId="90"/>
    <cellStyle name="설명 텍스트" xfId="91"/>
    <cellStyle name="설명 텍스트 2" xfId="92"/>
    <cellStyle name="셀 확인" xfId="93"/>
    <cellStyle name="셀 확인 2" xfId="94"/>
    <cellStyle name="Comma" xfId="95"/>
    <cellStyle name="Comma [0]" xfId="96"/>
    <cellStyle name="쉼표 [0] 2" xfId="97"/>
    <cellStyle name="쉼표 [0] 2 2" xfId="98"/>
    <cellStyle name="쉼표 [0] 2 3" xfId="99"/>
    <cellStyle name="쉼표 [0] 3" xfId="100"/>
    <cellStyle name="연결된 셀" xfId="101"/>
    <cellStyle name="연결된 셀 2" xfId="102"/>
    <cellStyle name="Followed Hyperlink" xfId="103"/>
    <cellStyle name="요약" xfId="104"/>
    <cellStyle name="요약 2" xfId="105"/>
    <cellStyle name="요약 3" xfId="106"/>
    <cellStyle name="입력" xfId="107"/>
    <cellStyle name="입력 2" xfId="108"/>
    <cellStyle name="입력 3" xfId="109"/>
    <cellStyle name="제목" xfId="110"/>
    <cellStyle name="제목 1" xfId="111"/>
    <cellStyle name="제목 1 2" xfId="112"/>
    <cellStyle name="제목 2" xfId="113"/>
    <cellStyle name="제목 2 2" xfId="114"/>
    <cellStyle name="제목 3" xfId="115"/>
    <cellStyle name="제목 3 2" xfId="116"/>
    <cellStyle name="제목 4" xfId="117"/>
    <cellStyle name="제목 4 2" xfId="118"/>
    <cellStyle name="제목 5" xfId="119"/>
    <cellStyle name="좋음" xfId="120"/>
    <cellStyle name="좋음 2" xfId="121"/>
    <cellStyle name="출력" xfId="122"/>
    <cellStyle name="출력 2" xfId="123"/>
    <cellStyle name="출력 3" xfId="124"/>
    <cellStyle name="콤마 [0]_1" xfId="125"/>
    <cellStyle name="콤마 [0]_7. 인구이동" xfId="126"/>
    <cellStyle name="콤마_1" xfId="127"/>
    <cellStyle name="Currency" xfId="128"/>
    <cellStyle name="Currency [0]" xfId="129"/>
    <cellStyle name="통화 [0] 2" xfId="130"/>
    <cellStyle name="통화 [0] 2 2" xfId="131"/>
    <cellStyle name="표준 10" xfId="132"/>
    <cellStyle name="표준 10 2" xfId="133"/>
    <cellStyle name="표준 10 3" xfId="134"/>
    <cellStyle name="표준 10 4" xfId="135"/>
    <cellStyle name="표준 11" xfId="136"/>
    <cellStyle name="표준 11 2" xfId="137"/>
    <cellStyle name="표준 11 3" xfId="138"/>
    <cellStyle name="표준 12" xfId="139"/>
    <cellStyle name="표준 12 2" xfId="140"/>
    <cellStyle name="표준 12 3" xfId="141"/>
    <cellStyle name="표준 13" xfId="142"/>
    <cellStyle name="표준 13 2" xfId="143"/>
    <cellStyle name="표준 13 3" xfId="144"/>
    <cellStyle name="표준 14" xfId="145"/>
    <cellStyle name="표준 14 2" xfId="146"/>
    <cellStyle name="표준 14 3" xfId="147"/>
    <cellStyle name="표준 15" xfId="148"/>
    <cellStyle name="표준 15 2" xfId="149"/>
    <cellStyle name="표준 15 3" xfId="150"/>
    <cellStyle name="표준 16" xfId="151"/>
    <cellStyle name="표준 16 2" xfId="152"/>
    <cellStyle name="표준 16 3" xfId="153"/>
    <cellStyle name="표준 17" xfId="154"/>
    <cellStyle name="표준 17 2" xfId="155"/>
    <cellStyle name="표준 17 3" xfId="156"/>
    <cellStyle name="표준 18" xfId="157"/>
    <cellStyle name="표준 18 2" xfId="158"/>
    <cellStyle name="표준 18 3" xfId="159"/>
    <cellStyle name="표준 19" xfId="160"/>
    <cellStyle name="표준 19 2" xfId="161"/>
    <cellStyle name="표준 19 3" xfId="162"/>
    <cellStyle name="표준 2" xfId="163"/>
    <cellStyle name="표준 2 2" xfId="164"/>
    <cellStyle name="표준 2 3" xfId="165"/>
    <cellStyle name="표준 2 4" xfId="166"/>
    <cellStyle name="표준 2 5" xfId="167"/>
    <cellStyle name="표준 20" xfId="168"/>
    <cellStyle name="표준 20 2" xfId="169"/>
    <cellStyle name="표준 20 3" xfId="170"/>
    <cellStyle name="표준 21" xfId="171"/>
    <cellStyle name="표준 21 2" xfId="172"/>
    <cellStyle name="표준 22" xfId="173"/>
    <cellStyle name="표준 22 2" xfId="174"/>
    <cellStyle name="표준 23" xfId="175"/>
    <cellStyle name="표준 24" xfId="176"/>
    <cellStyle name="표준 24 2" xfId="177"/>
    <cellStyle name="표준 25" xfId="178"/>
    <cellStyle name="표준 26" xfId="179"/>
    <cellStyle name="표준 27" xfId="180"/>
    <cellStyle name="표준 28" xfId="181"/>
    <cellStyle name="표준 29" xfId="182"/>
    <cellStyle name="표준 3" xfId="183"/>
    <cellStyle name="표준 3 2" xfId="184"/>
    <cellStyle name="표준 3 3" xfId="185"/>
    <cellStyle name="표준 3 4" xfId="186"/>
    <cellStyle name="표준 30" xfId="187"/>
    <cellStyle name="표준 31" xfId="188"/>
    <cellStyle name="표준 32" xfId="189"/>
    <cellStyle name="표준 33" xfId="190"/>
    <cellStyle name="표준 34" xfId="191"/>
    <cellStyle name="표준 35" xfId="192"/>
    <cellStyle name="표준 36" xfId="193"/>
    <cellStyle name="표준 37" xfId="194"/>
    <cellStyle name="표준 38" xfId="195"/>
    <cellStyle name="표준 39" xfId="196"/>
    <cellStyle name="표준 4" xfId="197"/>
    <cellStyle name="표준 4 2" xfId="198"/>
    <cellStyle name="표준 4 3" xfId="199"/>
    <cellStyle name="표준 4 4" xfId="200"/>
    <cellStyle name="표준 40" xfId="201"/>
    <cellStyle name="표준 41" xfId="202"/>
    <cellStyle name="표준 42" xfId="203"/>
    <cellStyle name="표준 43" xfId="204"/>
    <cellStyle name="표준 44" xfId="205"/>
    <cellStyle name="표준 45" xfId="206"/>
    <cellStyle name="표준 46" xfId="207"/>
    <cellStyle name="표준 5" xfId="208"/>
    <cellStyle name="표준 5 2" xfId="209"/>
    <cellStyle name="표준 5 3" xfId="210"/>
    <cellStyle name="표준 5 4" xfId="211"/>
    <cellStyle name="표준 6" xfId="212"/>
    <cellStyle name="표준 6 2" xfId="213"/>
    <cellStyle name="표준 6 3" xfId="214"/>
    <cellStyle name="표준 7" xfId="215"/>
    <cellStyle name="표준 7 2" xfId="216"/>
    <cellStyle name="표준 7 3" xfId="217"/>
    <cellStyle name="표준 8" xfId="218"/>
    <cellStyle name="표준 8 2" xfId="219"/>
    <cellStyle name="표준 8 3" xfId="220"/>
    <cellStyle name="표준 9" xfId="221"/>
    <cellStyle name="표준 9 2" xfId="222"/>
    <cellStyle name="표준 9 3" xfId="223"/>
    <cellStyle name="표준_18.외국인과의 혼인" xfId="224"/>
    <cellStyle name="표준_19.사망원인별 사망" xfId="225"/>
    <cellStyle name="표준_9-1구군별인구동태" xfId="226"/>
    <cellStyle name="Hyperlink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A12" sqref="A12"/>
    </sheetView>
  </sheetViews>
  <sheetFormatPr defaultColWidth="8.88671875" defaultRowHeight="13.5"/>
  <cols>
    <col min="1" max="1" width="8.88671875" style="183" customWidth="1"/>
    <col min="2" max="2" width="12.10546875" style="183" customWidth="1"/>
    <col min="3" max="3" width="9.3359375" style="183" bestFit="1" customWidth="1"/>
    <col min="4" max="4" width="8.88671875" style="183" customWidth="1"/>
    <col min="5" max="11" width="8.99609375" style="183" bestFit="1" customWidth="1"/>
    <col min="12" max="12" width="11.77734375" style="183" customWidth="1"/>
    <col min="13" max="16384" width="8.88671875" style="183" customWidth="1"/>
  </cols>
  <sheetData>
    <row r="1" spans="2:9" s="89" customFormat="1" ht="13.5">
      <c r="B1" s="153"/>
      <c r="C1" s="153"/>
      <c r="D1" s="153"/>
      <c r="E1" s="153"/>
      <c r="F1" s="153"/>
      <c r="G1" s="153"/>
      <c r="H1" s="153"/>
      <c r="I1" s="153"/>
    </row>
    <row r="2" spans="1:12" s="89" customFormat="1" ht="18.75">
      <c r="A2" s="81" t="s">
        <v>294</v>
      </c>
      <c r="B2" s="82"/>
      <c r="C2" s="82"/>
      <c r="D2" s="82"/>
      <c r="E2" s="82"/>
      <c r="F2" s="82"/>
      <c r="G2" s="82"/>
      <c r="H2" s="82"/>
      <c r="I2" s="82"/>
      <c r="J2" s="81"/>
      <c r="K2" s="81"/>
      <c r="L2" s="81"/>
    </row>
    <row r="3" spans="2:9" s="89" customFormat="1" ht="13.5">
      <c r="B3" s="153"/>
      <c r="C3" s="153"/>
      <c r="D3" s="153"/>
      <c r="E3" s="153"/>
      <c r="F3" s="153"/>
      <c r="G3" s="153"/>
      <c r="H3" s="153"/>
      <c r="I3" s="153"/>
    </row>
    <row r="4" spans="1:12" s="89" customFormat="1" ht="17.25" customHeight="1">
      <c r="A4" s="174" t="s">
        <v>251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s="89" customFormat="1" ht="22.5" customHeight="1">
      <c r="A5" s="320"/>
      <c r="B5" s="322" t="s">
        <v>270</v>
      </c>
      <c r="C5" s="324" t="s">
        <v>252</v>
      </c>
      <c r="D5" s="325"/>
      <c r="E5" s="325"/>
      <c r="F5" s="325"/>
      <c r="G5" s="325"/>
      <c r="H5" s="325"/>
      <c r="I5" s="325"/>
      <c r="J5" s="325"/>
      <c r="K5" s="326"/>
      <c r="L5" s="318" t="s">
        <v>271</v>
      </c>
    </row>
    <row r="6" spans="1:12" s="89" customFormat="1" ht="24.75" customHeight="1">
      <c r="A6" s="321"/>
      <c r="B6" s="323"/>
      <c r="C6" s="186" t="s">
        <v>45</v>
      </c>
      <c r="D6" s="186" t="s">
        <v>253</v>
      </c>
      <c r="E6" s="186" t="s">
        <v>254</v>
      </c>
      <c r="F6" s="186" t="s">
        <v>255</v>
      </c>
      <c r="G6" s="186" t="s">
        <v>256</v>
      </c>
      <c r="H6" s="186" t="s">
        <v>257</v>
      </c>
      <c r="I6" s="186" t="s">
        <v>258</v>
      </c>
      <c r="J6" s="186" t="s">
        <v>259</v>
      </c>
      <c r="K6" s="186" t="s">
        <v>272</v>
      </c>
      <c r="L6" s="319"/>
    </row>
    <row r="7" spans="1:12" s="89" customFormat="1" ht="21.75" customHeight="1">
      <c r="A7" s="187" t="s">
        <v>224</v>
      </c>
      <c r="B7" s="198">
        <v>69499</v>
      </c>
      <c r="C7" s="190">
        <v>26276</v>
      </c>
      <c r="D7" s="256">
        <v>257</v>
      </c>
      <c r="E7" s="190">
        <v>2973</v>
      </c>
      <c r="F7" s="190">
        <v>3694</v>
      </c>
      <c r="G7" s="190">
        <v>4519</v>
      </c>
      <c r="H7" s="190">
        <v>5410</v>
      </c>
      <c r="I7" s="190">
        <v>4220</v>
      </c>
      <c r="J7" s="190">
        <v>3498</v>
      </c>
      <c r="K7" s="190">
        <v>1705</v>
      </c>
      <c r="L7" s="191">
        <f>C7/B7*100</f>
        <v>37.807738240838</v>
      </c>
    </row>
    <row r="8" spans="1:12" s="89" customFormat="1" ht="21.75" customHeight="1">
      <c r="A8" s="187" t="s">
        <v>225</v>
      </c>
      <c r="B8" s="189">
        <v>68498</v>
      </c>
      <c r="C8" s="190">
        <v>26228</v>
      </c>
      <c r="D8" s="256">
        <v>243</v>
      </c>
      <c r="E8" s="189">
        <v>3004</v>
      </c>
      <c r="F8" s="189">
        <v>3428</v>
      </c>
      <c r="G8" s="189">
        <v>4330</v>
      </c>
      <c r="H8" s="189">
        <v>5375</v>
      </c>
      <c r="I8" s="189">
        <v>4438</v>
      </c>
      <c r="J8" s="189">
        <v>3525</v>
      </c>
      <c r="K8" s="189">
        <v>1885</v>
      </c>
      <c r="L8" s="188">
        <f>C8/B8*100</f>
        <v>38.290169056030834</v>
      </c>
    </row>
    <row r="9" spans="1:12" s="89" customFormat="1" ht="21.75" customHeight="1">
      <c r="A9" s="187" t="s">
        <v>226</v>
      </c>
      <c r="B9" s="189">
        <v>68227</v>
      </c>
      <c r="C9" s="190">
        <v>26434</v>
      </c>
      <c r="D9" s="256">
        <v>256</v>
      </c>
      <c r="E9" s="189">
        <v>3130</v>
      </c>
      <c r="F9" s="189">
        <v>3283</v>
      </c>
      <c r="G9" s="189">
        <v>4269</v>
      </c>
      <c r="H9" s="189">
        <v>5285</v>
      </c>
      <c r="I9" s="189">
        <v>4647</v>
      </c>
      <c r="J9" s="189">
        <v>3602</v>
      </c>
      <c r="K9" s="189">
        <v>1962</v>
      </c>
      <c r="L9" s="188">
        <f>C9/B9*100</f>
        <v>38.74419218198074</v>
      </c>
    </row>
    <row r="10" spans="1:12" s="89" customFormat="1" ht="21.75" customHeight="1">
      <c r="A10" s="187" t="s">
        <v>260</v>
      </c>
      <c r="B10" s="198">
        <v>68263</v>
      </c>
      <c r="C10" s="190">
        <v>26880</v>
      </c>
      <c r="D10" s="256">
        <v>251</v>
      </c>
      <c r="E10" s="190">
        <v>3518</v>
      </c>
      <c r="F10" s="190">
        <v>3146</v>
      </c>
      <c r="G10" s="190">
        <v>4116</v>
      </c>
      <c r="H10" s="190">
        <v>5341</v>
      </c>
      <c r="I10" s="190">
        <v>4752</v>
      </c>
      <c r="J10" s="190">
        <v>3693</v>
      </c>
      <c r="K10" s="190">
        <v>2063</v>
      </c>
      <c r="L10" s="188">
        <f>C10/B10*100</f>
        <v>39.37711498176172</v>
      </c>
    </row>
    <row r="11" spans="1:12" s="89" customFormat="1" ht="21.75" customHeight="1">
      <c r="A11" s="187" t="s">
        <v>277</v>
      </c>
      <c r="B11" s="198">
        <v>68268</v>
      </c>
      <c r="C11" s="190">
        <v>27441</v>
      </c>
      <c r="D11" s="256">
        <v>282</v>
      </c>
      <c r="E11" s="190">
        <v>3847</v>
      </c>
      <c r="F11" s="190">
        <v>3144</v>
      </c>
      <c r="G11" s="190">
        <v>3975</v>
      </c>
      <c r="H11" s="190">
        <v>5221</v>
      </c>
      <c r="I11" s="190">
        <v>4931</v>
      </c>
      <c r="J11" s="190">
        <v>3813</v>
      </c>
      <c r="K11" s="190">
        <v>2228</v>
      </c>
      <c r="L11" s="188">
        <v>40.2</v>
      </c>
    </row>
    <row r="12" spans="1:12" s="89" customFormat="1" ht="21.75" customHeight="1">
      <c r="A12" s="168" t="s">
        <v>293</v>
      </c>
      <c r="B12" s="211">
        <v>69120</v>
      </c>
      <c r="C12" s="212">
        <v>28091</v>
      </c>
      <c r="D12" s="251">
        <v>180</v>
      </c>
      <c r="E12" s="212">
        <v>4308</v>
      </c>
      <c r="F12" s="212">
        <v>3169</v>
      </c>
      <c r="G12" s="212">
        <v>3923</v>
      </c>
      <c r="H12" s="212">
        <v>5141</v>
      </c>
      <c r="I12" s="212">
        <v>5162</v>
      </c>
      <c r="J12" s="212">
        <v>3859</v>
      </c>
      <c r="K12" s="212">
        <v>2349</v>
      </c>
      <c r="L12" s="213">
        <v>40.6</v>
      </c>
    </row>
    <row r="13" spans="1:256" s="89" customFormat="1" ht="19.5" customHeight="1">
      <c r="A13" s="174" t="s">
        <v>261</v>
      </c>
      <c r="B13" s="170"/>
      <c r="C13" s="170"/>
      <c r="D13" s="170"/>
      <c r="E13" s="170"/>
      <c r="F13" s="170"/>
      <c r="G13" s="170"/>
      <c r="H13" s="170"/>
      <c r="I13" s="170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4"/>
      <c r="EN13" s="174"/>
      <c r="EO13" s="174"/>
      <c r="EP13" s="174"/>
      <c r="EQ13" s="174"/>
      <c r="ER13" s="174"/>
      <c r="ES13" s="174"/>
      <c r="ET13" s="174"/>
      <c r="EU13" s="174"/>
      <c r="EV13" s="174"/>
      <c r="EW13" s="174"/>
      <c r="EX13" s="174"/>
      <c r="EY13" s="174"/>
      <c r="EZ13" s="174"/>
      <c r="FA13" s="174"/>
      <c r="FB13" s="174"/>
      <c r="FC13" s="174"/>
      <c r="FD13" s="174"/>
      <c r="FE13" s="174"/>
      <c r="FF13" s="174"/>
      <c r="FG13" s="174"/>
      <c r="FH13" s="174"/>
      <c r="FI13" s="174"/>
      <c r="FJ13" s="174"/>
      <c r="FK13" s="174"/>
      <c r="FL13" s="174"/>
      <c r="FM13" s="174"/>
      <c r="FN13" s="174"/>
      <c r="FO13" s="174"/>
      <c r="FP13" s="174"/>
      <c r="FQ13" s="174"/>
      <c r="FR13" s="174"/>
      <c r="FS13" s="174"/>
      <c r="FT13" s="174"/>
      <c r="FU13" s="174"/>
      <c r="FV13" s="174"/>
      <c r="FW13" s="174"/>
      <c r="FX13" s="174"/>
      <c r="FY13" s="174"/>
      <c r="FZ13" s="174"/>
      <c r="GA13" s="174"/>
      <c r="GB13" s="174"/>
      <c r="GC13" s="174"/>
      <c r="GD13" s="174"/>
      <c r="GE13" s="174"/>
      <c r="GF13" s="174"/>
      <c r="GG13" s="174"/>
      <c r="GH13" s="174"/>
      <c r="GI13" s="174"/>
      <c r="GJ13" s="174"/>
      <c r="GK13" s="174"/>
      <c r="GL13" s="174"/>
      <c r="GM13" s="174"/>
      <c r="GN13" s="174"/>
      <c r="GO13" s="174"/>
      <c r="GP13" s="174"/>
      <c r="GQ13" s="174"/>
      <c r="GR13" s="174"/>
      <c r="GS13" s="174"/>
      <c r="GT13" s="174"/>
      <c r="GU13" s="174"/>
      <c r="GV13" s="174"/>
      <c r="GW13" s="174"/>
      <c r="GX13" s="174"/>
      <c r="GY13" s="174"/>
      <c r="GZ13" s="174"/>
      <c r="HA13" s="174"/>
      <c r="HB13" s="174"/>
      <c r="HC13" s="174"/>
      <c r="HD13" s="174"/>
      <c r="HE13" s="174"/>
      <c r="HF13" s="174"/>
      <c r="HG13" s="174"/>
      <c r="HH13" s="174"/>
      <c r="HI13" s="174"/>
      <c r="HJ13" s="174"/>
      <c r="HK13" s="174"/>
      <c r="HL13" s="174"/>
      <c r="HM13" s="174"/>
      <c r="HN13" s="174"/>
      <c r="HO13" s="174"/>
      <c r="HP13" s="174"/>
      <c r="HQ13" s="174"/>
      <c r="HR13" s="174"/>
      <c r="HS13" s="174"/>
      <c r="HT13" s="174"/>
      <c r="HU13" s="174"/>
      <c r="HV13" s="174"/>
      <c r="HW13" s="174"/>
      <c r="HX13" s="174"/>
      <c r="HY13" s="174"/>
      <c r="HZ13" s="174"/>
      <c r="IA13" s="174"/>
      <c r="IB13" s="174"/>
      <c r="IC13" s="174"/>
      <c r="ID13" s="174"/>
      <c r="IE13" s="174"/>
      <c r="IF13" s="174"/>
      <c r="IG13" s="174"/>
      <c r="IH13" s="174"/>
      <c r="II13" s="174"/>
      <c r="IJ13" s="174"/>
      <c r="IK13" s="174"/>
      <c r="IL13" s="174"/>
      <c r="IM13" s="174"/>
      <c r="IN13" s="174"/>
      <c r="IO13" s="174"/>
      <c r="IP13" s="174"/>
      <c r="IQ13" s="174"/>
      <c r="IR13" s="174"/>
      <c r="IS13" s="174"/>
      <c r="IT13" s="174"/>
      <c r="IU13" s="174"/>
      <c r="IV13" s="174"/>
    </row>
    <row r="14" spans="1:256" s="89" customFormat="1" ht="18" customHeight="1">
      <c r="A14" s="174" t="s">
        <v>262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4"/>
      <c r="FK14" s="174"/>
      <c r="FL14" s="174"/>
      <c r="FM14" s="174"/>
      <c r="FN14" s="174"/>
      <c r="FO14" s="174"/>
      <c r="FP14" s="174"/>
      <c r="FQ14" s="174"/>
      <c r="FR14" s="174"/>
      <c r="FS14" s="174"/>
      <c r="FT14" s="174"/>
      <c r="FU14" s="174"/>
      <c r="FV14" s="174"/>
      <c r="FW14" s="174"/>
      <c r="FX14" s="174"/>
      <c r="FY14" s="174"/>
      <c r="FZ14" s="174"/>
      <c r="GA14" s="174"/>
      <c r="GB14" s="174"/>
      <c r="GC14" s="174"/>
      <c r="GD14" s="174"/>
      <c r="GE14" s="174"/>
      <c r="GF14" s="174"/>
      <c r="GG14" s="174"/>
      <c r="GH14" s="174"/>
      <c r="GI14" s="174"/>
      <c r="GJ14" s="174"/>
      <c r="GK14" s="174"/>
      <c r="GL14" s="174"/>
      <c r="GM14" s="174"/>
      <c r="GN14" s="174"/>
      <c r="GO14" s="174"/>
      <c r="GP14" s="174"/>
      <c r="GQ14" s="174"/>
      <c r="GR14" s="174"/>
      <c r="GS14" s="174"/>
      <c r="GT14" s="174"/>
      <c r="GU14" s="174"/>
      <c r="GV14" s="174"/>
      <c r="GW14" s="174"/>
      <c r="GX14" s="174"/>
      <c r="GY14" s="174"/>
      <c r="GZ14" s="174"/>
      <c r="HA14" s="174"/>
      <c r="HB14" s="174"/>
      <c r="HC14" s="174"/>
      <c r="HD14" s="174"/>
      <c r="HE14" s="174"/>
      <c r="HF14" s="174"/>
      <c r="HG14" s="174"/>
      <c r="HH14" s="174"/>
      <c r="HI14" s="174"/>
      <c r="HJ14" s="174"/>
      <c r="HK14" s="174"/>
      <c r="HL14" s="174"/>
      <c r="HM14" s="174"/>
      <c r="HN14" s="174"/>
      <c r="HO14" s="174"/>
      <c r="HP14" s="174"/>
      <c r="HQ14" s="174"/>
      <c r="HR14" s="174"/>
      <c r="HS14" s="174"/>
      <c r="HT14" s="174"/>
      <c r="HU14" s="174"/>
      <c r="HV14" s="174"/>
      <c r="HW14" s="174"/>
      <c r="HX14" s="174"/>
      <c r="HY14" s="174"/>
      <c r="HZ14" s="174"/>
      <c r="IA14" s="174"/>
      <c r="IB14" s="174"/>
      <c r="IC14" s="174"/>
      <c r="ID14" s="174"/>
      <c r="IE14" s="174"/>
      <c r="IF14" s="174"/>
      <c r="IG14" s="174"/>
      <c r="IH14" s="174"/>
      <c r="II14" s="174"/>
      <c r="IJ14" s="174"/>
      <c r="IK14" s="174"/>
      <c r="IL14" s="174"/>
      <c r="IM14" s="174"/>
      <c r="IN14" s="174"/>
      <c r="IO14" s="174"/>
      <c r="IP14" s="174"/>
      <c r="IQ14" s="174"/>
      <c r="IR14" s="174"/>
      <c r="IS14" s="174"/>
      <c r="IT14" s="174"/>
      <c r="IU14" s="174"/>
      <c r="IV14" s="174"/>
    </row>
    <row r="15" spans="1:256" s="89" customFormat="1" ht="18" customHeight="1">
      <c r="A15" s="174" t="s">
        <v>263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4"/>
      <c r="EB15" s="174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4"/>
      <c r="EO15" s="174"/>
      <c r="EP15" s="174"/>
      <c r="EQ15" s="174"/>
      <c r="ER15" s="174"/>
      <c r="ES15" s="174"/>
      <c r="ET15" s="174"/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174"/>
      <c r="FL15" s="174"/>
      <c r="FM15" s="174"/>
      <c r="FN15" s="174"/>
      <c r="FO15" s="174"/>
      <c r="FP15" s="174"/>
      <c r="FQ15" s="174"/>
      <c r="FR15" s="174"/>
      <c r="FS15" s="174"/>
      <c r="FT15" s="174"/>
      <c r="FU15" s="174"/>
      <c r="FV15" s="174"/>
      <c r="FW15" s="174"/>
      <c r="FX15" s="174"/>
      <c r="FY15" s="174"/>
      <c r="FZ15" s="174"/>
      <c r="GA15" s="174"/>
      <c r="GB15" s="174"/>
      <c r="GC15" s="174"/>
      <c r="GD15" s="174"/>
      <c r="GE15" s="174"/>
      <c r="GF15" s="174"/>
      <c r="GG15" s="174"/>
      <c r="GH15" s="174"/>
      <c r="GI15" s="174"/>
      <c r="GJ15" s="174"/>
      <c r="GK15" s="174"/>
      <c r="GL15" s="174"/>
      <c r="GM15" s="174"/>
      <c r="GN15" s="174"/>
      <c r="GO15" s="174"/>
      <c r="GP15" s="174"/>
      <c r="GQ15" s="174"/>
      <c r="GR15" s="174"/>
      <c r="GS15" s="174"/>
      <c r="GT15" s="174"/>
      <c r="GU15" s="174"/>
      <c r="GV15" s="174"/>
      <c r="GW15" s="174"/>
      <c r="GX15" s="174"/>
      <c r="GY15" s="174"/>
      <c r="GZ15" s="174"/>
      <c r="HA15" s="174"/>
      <c r="HB15" s="174"/>
      <c r="HC15" s="174"/>
      <c r="HD15" s="174"/>
      <c r="HE15" s="174"/>
      <c r="HF15" s="174"/>
      <c r="HG15" s="174"/>
      <c r="HH15" s="174"/>
      <c r="HI15" s="174"/>
      <c r="HJ15" s="174"/>
      <c r="HK15" s="174"/>
      <c r="HL15" s="174"/>
      <c r="HM15" s="174"/>
      <c r="HN15" s="174"/>
      <c r="HO15" s="174"/>
      <c r="HP15" s="174"/>
      <c r="HQ15" s="174"/>
      <c r="HR15" s="174"/>
      <c r="HS15" s="174"/>
      <c r="HT15" s="174"/>
      <c r="HU15" s="174"/>
      <c r="HV15" s="174"/>
      <c r="HW15" s="174"/>
      <c r="HX15" s="174"/>
      <c r="HY15" s="174"/>
      <c r="HZ15" s="174"/>
      <c r="IA15" s="174"/>
      <c r="IB15" s="174"/>
      <c r="IC15" s="174"/>
      <c r="ID15" s="174"/>
      <c r="IE15" s="174"/>
      <c r="IF15" s="174"/>
      <c r="IG15" s="174"/>
      <c r="IH15" s="174"/>
      <c r="II15" s="174"/>
      <c r="IJ15" s="174"/>
      <c r="IK15" s="174"/>
      <c r="IL15" s="174"/>
      <c r="IM15" s="174"/>
      <c r="IN15" s="174"/>
      <c r="IO15" s="174"/>
      <c r="IP15" s="174"/>
      <c r="IQ15" s="174"/>
      <c r="IR15" s="174"/>
      <c r="IS15" s="174"/>
      <c r="IT15" s="174"/>
      <c r="IU15" s="174"/>
      <c r="IV15" s="174"/>
    </row>
    <row r="17" ht="13.5">
      <c r="C17" s="208"/>
    </row>
    <row r="18" ht="13.5">
      <c r="C18" s="208"/>
    </row>
  </sheetData>
  <sheetProtection/>
  <mergeCells count="4">
    <mergeCell ref="L5:L6"/>
    <mergeCell ref="A5:A6"/>
    <mergeCell ref="B5:B6"/>
    <mergeCell ref="C5:K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B12" sqref="B12"/>
    </sheetView>
  </sheetViews>
  <sheetFormatPr defaultColWidth="8.88671875" defaultRowHeight="13.5"/>
  <cols>
    <col min="3" max="3" width="10.21484375" style="0" customWidth="1"/>
    <col min="4" max="4" width="13.4453125" style="0" customWidth="1"/>
    <col min="5" max="5" width="12.5546875" style="0" customWidth="1"/>
    <col min="6" max="6" width="17.77734375" style="0" customWidth="1"/>
    <col min="7" max="7" width="14.10546875" style="0" customWidth="1"/>
  </cols>
  <sheetData>
    <row r="2" spans="1:7" ht="29.25" customHeight="1">
      <c r="A2" s="329" t="s">
        <v>295</v>
      </c>
      <c r="B2" s="329"/>
      <c r="C2" s="329"/>
      <c r="D2" s="329"/>
      <c r="E2" s="31"/>
      <c r="F2" s="31"/>
      <c r="G2" s="31"/>
    </row>
    <row r="3" spans="1:8" ht="13.5">
      <c r="A3" s="31"/>
      <c r="B3" s="31"/>
      <c r="C3" s="31"/>
      <c r="D3" s="31"/>
      <c r="E3" s="31"/>
      <c r="F3" s="31"/>
      <c r="G3" s="31"/>
      <c r="H3" s="170"/>
    </row>
    <row r="4" spans="1:8" s="183" customFormat="1" ht="19.5" customHeight="1">
      <c r="A4" s="31" t="s">
        <v>221</v>
      </c>
      <c r="B4" s="31"/>
      <c r="C4" s="31"/>
      <c r="D4" s="31"/>
      <c r="E4" s="31"/>
      <c r="F4" s="31"/>
      <c r="G4" s="31"/>
      <c r="H4" s="174"/>
    </row>
    <row r="5" spans="1:8" s="183" customFormat="1" ht="19.5" customHeight="1">
      <c r="A5" s="296" t="s">
        <v>265</v>
      </c>
      <c r="B5" s="296" t="s">
        <v>222</v>
      </c>
      <c r="C5" s="327" t="s">
        <v>223</v>
      </c>
      <c r="D5" s="261" t="s">
        <v>266</v>
      </c>
      <c r="E5" s="261" t="s">
        <v>267</v>
      </c>
      <c r="F5" s="327" t="s">
        <v>268</v>
      </c>
      <c r="G5" s="267" t="s">
        <v>269</v>
      </c>
      <c r="H5" s="174"/>
    </row>
    <row r="6" spans="1:8" s="183" customFormat="1" ht="19.5" customHeight="1">
      <c r="A6" s="297"/>
      <c r="B6" s="297"/>
      <c r="C6" s="328"/>
      <c r="D6" s="263"/>
      <c r="E6" s="263"/>
      <c r="F6" s="328"/>
      <c r="G6" s="268"/>
      <c r="H6" s="174"/>
    </row>
    <row r="7" spans="1:8" s="183" customFormat="1" ht="24" customHeight="1">
      <c r="A7" s="177" t="s">
        <v>224</v>
      </c>
      <c r="B7" s="259">
        <v>556</v>
      </c>
      <c r="C7" s="181">
        <v>1670</v>
      </c>
      <c r="D7" s="181">
        <v>1182</v>
      </c>
      <c r="E7" s="181">
        <v>163</v>
      </c>
      <c r="F7" s="181">
        <v>302</v>
      </c>
      <c r="G7" s="181">
        <v>23</v>
      </c>
      <c r="H7" s="170"/>
    </row>
    <row r="8" spans="1:8" s="183" customFormat="1" ht="24" customHeight="1">
      <c r="A8" s="178" t="s">
        <v>225</v>
      </c>
      <c r="B8" s="259">
        <v>587</v>
      </c>
      <c r="C8" s="181">
        <v>1803</v>
      </c>
      <c r="D8" s="181">
        <v>1277</v>
      </c>
      <c r="E8" s="181">
        <v>174</v>
      </c>
      <c r="F8" s="181">
        <v>325</v>
      </c>
      <c r="G8" s="181">
        <v>27</v>
      </c>
      <c r="H8" s="170"/>
    </row>
    <row r="9" spans="1:8" s="183" customFormat="1" ht="24" customHeight="1">
      <c r="A9" s="178" t="s">
        <v>226</v>
      </c>
      <c r="B9" s="259">
        <v>538</v>
      </c>
      <c r="C9" s="181">
        <v>1667</v>
      </c>
      <c r="D9" s="181">
        <v>1163</v>
      </c>
      <c r="E9" s="181">
        <v>171</v>
      </c>
      <c r="F9" s="181">
        <v>302</v>
      </c>
      <c r="G9" s="181">
        <v>31</v>
      </c>
      <c r="H9" s="170"/>
    </row>
    <row r="10" spans="1:8" s="183" customFormat="1" ht="24" customHeight="1">
      <c r="A10" s="178" t="s">
        <v>227</v>
      </c>
      <c r="B10" s="259">
        <v>564</v>
      </c>
      <c r="C10" s="181">
        <v>1734</v>
      </c>
      <c r="D10" s="181">
        <v>1214</v>
      </c>
      <c r="E10" s="181">
        <v>192</v>
      </c>
      <c r="F10" s="181">
        <v>303</v>
      </c>
      <c r="G10" s="181">
        <v>25</v>
      </c>
      <c r="H10" s="170"/>
    </row>
    <row r="11" spans="1:8" s="183" customFormat="1" ht="24" customHeight="1">
      <c r="A11" s="178" t="s">
        <v>277</v>
      </c>
      <c r="B11" s="259">
        <v>573</v>
      </c>
      <c r="C11" s="181">
        <v>1780</v>
      </c>
      <c r="D11" s="181">
        <v>1252</v>
      </c>
      <c r="E11" s="181">
        <v>211</v>
      </c>
      <c r="F11" s="181">
        <v>285</v>
      </c>
      <c r="G11" s="181">
        <v>32</v>
      </c>
      <c r="H11" s="170"/>
    </row>
    <row r="12" spans="1:8" s="183" customFormat="1" ht="24" customHeight="1">
      <c r="A12" s="214" t="s">
        <v>296</v>
      </c>
      <c r="B12" s="260">
        <v>617</v>
      </c>
      <c r="C12" s="215">
        <v>1888</v>
      </c>
      <c r="D12" s="215">
        <v>1343</v>
      </c>
      <c r="E12" s="215">
        <v>222</v>
      </c>
      <c r="F12" s="215">
        <v>298</v>
      </c>
      <c r="G12" s="215">
        <v>25</v>
      </c>
      <c r="H12" s="170"/>
    </row>
    <row r="13" spans="1:8" s="183" customFormat="1" ht="9.75" customHeight="1">
      <c r="A13" s="45"/>
      <c r="B13" s="175"/>
      <c r="C13" s="184"/>
      <c r="D13" s="184"/>
      <c r="E13" s="184"/>
      <c r="F13" s="184"/>
      <c r="G13" s="184"/>
      <c r="H13" s="170"/>
    </row>
    <row r="14" spans="1:6" s="183" customFormat="1" ht="74.25" customHeight="1">
      <c r="A14" s="330" t="s">
        <v>273</v>
      </c>
      <c r="B14" s="330"/>
      <c r="C14" s="330"/>
      <c r="D14" s="330"/>
      <c r="E14" s="330"/>
      <c r="F14" s="330"/>
    </row>
  </sheetData>
  <sheetProtection/>
  <mergeCells count="9">
    <mergeCell ref="D5:D6"/>
    <mergeCell ref="G5:G6"/>
    <mergeCell ref="F5:F6"/>
    <mergeCell ref="E5:E6"/>
    <mergeCell ref="A2:D2"/>
    <mergeCell ref="A14:F14"/>
    <mergeCell ref="A5:A6"/>
    <mergeCell ref="B5:B6"/>
    <mergeCell ref="C5:C6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A12" sqref="A12"/>
    </sheetView>
  </sheetViews>
  <sheetFormatPr defaultColWidth="8.88671875" defaultRowHeight="13.5"/>
  <sheetData>
    <row r="2" spans="1:11" ht="21.75">
      <c r="A2" s="329" t="s">
        <v>297</v>
      </c>
      <c r="B2" s="329"/>
      <c r="C2" s="329"/>
      <c r="D2" s="329"/>
      <c r="E2" s="329"/>
      <c r="F2" s="329"/>
      <c r="G2" s="329"/>
      <c r="H2" s="329"/>
      <c r="I2" s="329"/>
      <c r="J2" s="329"/>
      <c r="K2" s="171"/>
    </row>
    <row r="3" spans="1:11" ht="13.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s="183" customFormat="1" ht="13.5">
      <c r="A4" s="31" t="s">
        <v>228</v>
      </c>
      <c r="B4" s="31"/>
      <c r="C4" s="31"/>
      <c r="D4" s="172"/>
      <c r="E4" s="31"/>
      <c r="F4" s="31"/>
      <c r="G4" s="31"/>
      <c r="H4" s="31"/>
      <c r="I4" s="31"/>
      <c r="J4" s="173"/>
      <c r="K4" s="174"/>
    </row>
    <row r="5" spans="1:11" s="183" customFormat="1" ht="19.5" customHeight="1">
      <c r="A5" s="296"/>
      <c r="B5" s="280" t="s">
        <v>229</v>
      </c>
      <c r="C5" s="331" t="s">
        <v>276</v>
      </c>
      <c r="D5" s="332"/>
      <c r="E5" s="332"/>
      <c r="F5" s="332"/>
      <c r="G5" s="332"/>
      <c r="H5" s="332"/>
      <c r="I5" s="333"/>
      <c r="J5" s="334" t="s">
        <v>230</v>
      </c>
      <c r="K5" s="12" t="s">
        <v>0</v>
      </c>
    </row>
    <row r="6" spans="1:11" s="183" customFormat="1" ht="19.5" customHeight="1">
      <c r="A6" s="297"/>
      <c r="B6" s="282"/>
      <c r="C6" s="179" t="s">
        <v>231</v>
      </c>
      <c r="D6" s="179" t="s">
        <v>232</v>
      </c>
      <c r="E6" s="179" t="s">
        <v>233</v>
      </c>
      <c r="F6" s="179" t="s">
        <v>234</v>
      </c>
      <c r="G6" s="179" t="s">
        <v>235</v>
      </c>
      <c r="H6" s="179" t="s">
        <v>236</v>
      </c>
      <c r="I6" s="179" t="s">
        <v>237</v>
      </c>
      <c r="J6" s="335"/>
      <c r="K6" s="174"/>
    </row>
    <row r="7" spans="1:11" s="183" customFormat="1" ht="19.5" customHeight="1">
      <c r="A7" s="132" t="s">
        <v>224</v>
      </c>
      <c r="B7" s="180">
        <v>69499</v>
      </c>
      <c r="C7" s="181">
        <v>25525</v>
      </c>
      <c r="D7" s="181">
        <v>19124</v>
      </c>
      <c r="E7" s="181">
        <v>12897</v>
      </c>
      <c r="F7" s="181">
        <v>8803</v>
      </c>
      <c r="G7" s="181">
        <v>2382</v>
      </c>
      <c r="H7" s="181">
        <v>591</v>
      </c>
      <c r="I7" s="181">
        <v>177</v>
      </c>
      <c r="J7" s="182">
        <v>2.2</v>
      </c>
      <c r="K7" s="174"/>
    </row>
    <row r="8" spans="1:11" s="183" customFormat="1" ht="19.5" customHeight="1">
      <c r="A8" s="13" t="s">
        <v>225</v>
      </c>
      <c r="B8" s="180">
        <v>68498</v>
      </c>
      <c r="C8" s="181">
        <v>25841</v>
      </c>
      <c r="D8" s="181">
        <v>18900</v>
      </c>
      <c r="E8" s="181">
        <v>12459</v>
      </c>
      <c r="F8" s="181">
        <v>8353</v>
      </c>
      <c r="G8" s="181">
        <v>2226</v>
      </c>
      <c r="H8" s="181">
        <v>558</v>
      </c>
      <c r="I8" s="181">
        <v>161</v>
      </c>
      <c r="J8" s="182">
        <v>2.2</v>
      </c>
      <c r="K8" s="174"/>
    </row>
    <row r="9" spans="1:11" s="183" customFormat="1" ht="19.5" customHeight="1">
      <c r="A9" s="13" t="s">
        <v>226</v>
      </c>
      <c r="B9" s="180">
        <v>68227</v>
      </c>
      <c r="C9" s="181">
        <v>26623</v>
      </c>
      <c r="D9" s="181">
        <v>18967</v>
      </c>
      <c r="E9" s="181">
        <v>12061</v>
      </c>
      <c r="F9" s="181">
        <v>7870</v>
      </c>
      <c r="G9" s="181">
        <v>2103</v>
      </c>
      <c r="H9" s="181">
        <v>461</v>
      </c>
      <c r="I9" s="181">
        <v>142</v>
      </c>
      <c r="J9" s="182">
        <v>2.1</v>
      </c>
      <c r="K9" s="174"/>
    </row>
    <row r="10" spans="1:11" s="183" customFormat="1" ht="19.5" customHeight="1">
      <c r="A10" s="13" t="s">
        <v>227</v>
      </c>
      <c r="B10" s="180">
        <v>68263</v>
      </c>
      <c r="C10" s="181">
        <v>27424</v>
      </c>
      <c r="D10" s="181">
        <v>19227</v>
      </c>
      <c r="E10" s="181">
        <v>11697</v>
      </c>
      <c r="F10" s="181">
        <v>7399</v>
      </c>
      <c r="G10" s="181">
        <v>1967</v>
      </c>
      <c r="H10" s="181">
        <v>422</v>
      </c>
      <c r="I10" s="181">
        <v>127</v>
      </c>
      <c r="J10" s="182">
        <v>2.1</v>
      </c>
      <c r="K10" s="174"/>
    </row>
    <row r="11" spans="1:11" s="183" customFormat="1" ht="19.5" customHeight="1">
      <c r="A11" s="13" t="s">
        <v>277</v>
      </c>
      <c r="B11" s="180">
        <v>68268</v>
      </c>
      <c r="C11" s="181">
        <v>28373</v>
      </c>
      <c r="D11" s="181">
        <v>19363</v>
      </c>
      <c r="E11" s="181">
        <v>11233</v>
      </c>
      <c r="F11" s="181">
        <v>6938</v>
      </c>
      <c r="G11" s="181">
        <v>1854</v>
      </c>
      <c r="H11" s="181">
        <v>390</v>
      </c>
      <c r="I11" s="181">
        <v>117</v>
      </c>
      <c r="J11" s="182">
        <v>2.1</v>
      </c>
      <c r="K11" s="174"/>
    </row>
    <row r="12" spans="1:11" s="183" customFormat="1" ht="19.5" customHeight="1">
      <c r="A12" s="168" t="s">
        <v>298</v>
      </c>
      <c r="B12" s="216">
        <v>69120</v>
      </c>
      <c r="C12" s="215">
        <v>29917</v>
      </c>
      <c r="D12" s="215">
        <v>19619</v>
      </c>
      <c r="E12" s="215">
        <v>10922</v>
      </c>
      <c r="F12" s="215">
        <v>6661</v>
      </c>
      <c r="G12" s="215">
        <v>1589</v>
      </c>
      <c r="H12" s="215">
        <v>319</v>
      </c>
      <c r="I12" s="215">
        <v>93</v>
      </c>
      <c r="J12" s="217">
        <v>2</v>
      </c>
      <c r="K12" s="174"/>
    </row>
    <row r="13" spans="1:11" s="185" customFormat="1" ht="19.5" customHeight="1">
      <c r="A13" s="45"/>
      <c r="B13" s="175"/>
      <c r="C13" s="175"/>
      <c r="D13" s="175"/>
      <c r="E13" s="175"/>
      <c r="F13" s="175"/>
      <c r="G13" s="175"/>
      <c r="H13" s="175"/>
      <c r="I13" s="175"/>
      <c r="J13" s="176"/>
      <c r="K13" s="170"/>
    </row>
    <row r="14" spans="1:10" s="183" customFormat="1" ht="113.25" customHeight="1">
      <c r="A14" s="279" t="s">
        <v>238</v>
      </c>
      <c r="B14" s="279"/>
      <c r="C14" s="279"/>
      <c r="D14" s="279"/>
      <c r="E14" s="279"/>
      <c r="F14" s="279"/>
      <c r="G14" s="279"/>
      <c r="H14" s="279"/>
      <c r="I14" s="279"/>
      <c r="J14" s="279"/>
    </row>
  </sheetData>
  <sheetProtection/>
  <mergeCells count="6">
    <mergeCell ref="A2:J2"/>
    <mergeCell ref="A5:A6"/>
    <mergeCell ref="B5:B6"/>
    <mergeCell ref="C5:I5"/>
    <mergeCell ref="J5:J6"/>
    <mergeCell ref="A14:J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86"/>
  <sheetViews>
    <sheetView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9" sqref="A49"/>
    </sheetView>
  </sheetViews>
  <sheetFormatPr defaultColWidth="8.88671875" defaultRowHeight="13.5"/>
  <cols>
    <col min="1" max="1" width="10.10546875" style="89" customWidth="1"/>
    <col min="2" max="2" width="13.4453125" style="89" customWidth="1"/>
    <col min="3" max="8" width="11.10546875" style="89" customWidth="1"/>
    <col min="9" max="9" width="9.77734375" style="89" customWidth="1"/>
    <col min="10" max="12" width="11.10546875" style="89" customWidth="1"/>
    <col min="13" max="13" width="11.10546875" style="91" customWidth="1"/>
    <col min="14" max="14" width="9.88671875" style="89" customWidth="1"/>
    <col min="15" max="15" width="11.10546875" style="90" customWidth="1"/>
    <col min="16" max="16" width="11.10546875" style="89" customWidth="1"/>
    <col min="17" max="18" width="8.77734375" style="89" customWidth="1"/>
    <col min="19" max="19" width="8.10546875" style="89" customWidth="1"/>
    <col min="20" max="16384" width="8.88671875" style="89" customWidth="1"/>
  </cols>
  <sheetData>
    <row r="1" spans="1:225" s="3" customFormat="1" ht="27.75" customHeight="1">
      <c r="A1" s="86" t="s">
        <v>283</v>
      </c>
      <c r="B1" s="86"/>
      <c r="C1" s="86"/>
      <c r="D1" s="86"/>
      <c r="E1" s="67"/>
      <c r="F1" s="67"/>
      <c r="G1" s="67"/>
      <c r="H1" s="67"/>
      <c r="I1" s="67"/>
      <c r="J1" s="67"/>
      <c r="K1" s="67"/>
      <c r="L1" s="67"/>
      <c r="M1" s="69"/>
      <c r="N1" s="67"/>
      <c r="O1" s="68"/>
      <c r="P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</row>
    <row r="2" spans="1:225" s="3" customFormat="1" ht="11.25" customHeight="1">
      <c r="A2" s="66"/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9"/>
      <c r="N2" s="67"/>
      <c r="O2" s="68"/>
      <c r="P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</row>
    <row r="3" spans="1:225" s="12" customFormat="1" ht="24.75" customHeight="1">
      <c r="A3" s="72" t="s">
        <v>282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200"/>
      <c r="N3" s="11"/>
      <c r="O3" s="72"/>
      <c r="P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</row>
    <row r="4" spans="1:225" s="2" customFormat="1" ht="21.75" customHeight="1">
      <c r="A4" s="3" t="s">
        <v>197</v>
      </c>
      <c r="B4" s="1"/>
      <c r="C4" s="63"/>
      <c r="D4" s="62"/>
      <c r="E4" s="1"/>
      <c r="F4" s="1"/>
      <c r="G4" s="1"/>
      <c r="H4" s="1"/>
      <c r="I4" s="1"/>
      <c r="J4" s="1"/>
      <c r="K4" s="1"/>
      <c r="L4" s="1"/>
      <c r="M4" s="53"/>
      <c r="N4" s="1"/>
      <c r="O4" s="32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</row>
    <row r="5" spans="1:225" s="2" customFormat="1" ht="18.75" customHeight="1">
      <c r="A5" s="283" t="s">
        <v>75</v>
      </c>
      <c r="B5" s="261" t="s">
        <v>195</v>
      </c>
      <c r="C5" s="264" t="s">
        <v>109</v>
      </c>
      <c r="D5" s="265"/>
      <c r="E5" s="265"/>
      <c r="F5" s="265"/>
      <c r="G5" s="265"/>
      <c r="H5" s="265"/>
      <c r="I5" s="265"/>
      <c r="J5" s="265"/>
      <c r="K5" s="266"/>
      <c r="L5" s="271" t="s">
        <v>115</v>
      </c>
      <c r="M5" s="271" t="s">
        <v>70</v>
      </c>
      <c r="N5" s="280" t="s">
        <v>196</v>
      </c>
      <c r="O5" s="274" t="s">
        <v>122</v>
      </c>
      <c r="P5" s="275"/>
      <c r="Q5" s="5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s="12" customFormat="1" ht="18.75" customHeight="1">
      <c r="A6" s="284"/>
      <c r="B6" s="262"/>
      <c r="C6" s="267" t="s">
        <v>110</v>
      </c>
      <c r="D6" s="7"/>
      <c r="E6" s="8"/>
      <c r="F6" s="267" t="s">
        <v>111</v>
      </c>
      <c r="G6" s="93"/>
      <c r="H6" s="93"/>
      <c r="I6" s="269" t="s">
        <v>62</v>
      </c>
      <c r="J6" s="94"/>
      <c r="K6" s="95"/>
      <c r="L6" s="272"/>
      <c r="M6" s="272"/>
      <c r="N6" s="281"/>
      <c r="O6" s="276"/>
      <c r="P6" s="277"/>
      <c r="Q6" s="31"/>
      <c r="S6" s="44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3"/>
      <c r="AX6" s="3"/>
      <c r="AY6" s="3"/>
      <c r="AZ6" s="3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</row>
    <row r="7" spans="1:225" s="12" customFormat="1" ht="18.75" customHeight="1">
      <c r="A7" s="285"/>
      <c r="B7" s="263"/>
      <c r="C7" s="268"/>
      <c r="D7" s="5" t="s">
        <v>1</v>
      </c>
      <c r="E7" s="5" t="s">
        <v>2</v>
      </c>
      <c r="F7" s="268"/>
      <c r="G7" s="6" t="s">
        <v>112</v>
      </c>
      <c r="H7" s="5" t="s">
        <v>113</v>
      </c>
      <c r="I7" s="270"/>
      <c r="J7" s="9" t="s">
        <v>63</v>
      </c>
      <c r="K7" s="10" t="s">
        <v>64</v>
      </c>
      <c r="L7" s="273"/>
      <c r="M7" s="273"/>
      <c r="N7" s="282"/>
      <c r="O7" s="107"/>
      <c r="P7" s="6" t="s">
        <v>121</v>
      </c>
      <c r="Q7" s="31"/>
      <c r="S7" s="44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"/>
      <c r="AX7" s="3"/>
      <c r="AY7" s="3"/>
      <c r="AZ7" s="3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</row>
    <row r="8" spans="1:225" s="12" customFormat="1" ht="21" customHeight="1">
      <c r="A8" s="135" t="s">
        <v>76</v>
      </c>
      <c r="B8" s="136">
        <v>70942</v>
      </c>
      <c r="C8" s="137">
        <f aca="true" t="shared" si="0" ref="C8:C34">SUM(D8:E8)</f>
        <v>330548</v>
      </c>
      <c r="D8" s="137">
        <v>164451</v>
      </c>
      <c r="E8" s="137">
        <v>166097</v>
      </c>
      <c r="F8" s="137"/>
      <c r="G8" s="137"/>
      <c r="H8" s="137"/>
      <c r="I8" s="58" t="s">
        <v>67</v>
      </c>
      <c r="J8" s="58" t="s">
        <v>67</v>
      </c>
      <c r="K8" s="58" t="s">
        <v>67</v>
      </c>
      <c r="L8" s="58"/>
      <c r="M8" s="138">
        <v>4.66</v>
      </c>
      <c r="N8" s="58" t="s">
        <v>67</v>
      </c>
      <c r="O8" s="48" t="s">
        <v>67</v>
      </c>
      <c r="P8" s="51" t="s">
        <v>67</v>
      </c>
      <c r="S8" s="14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3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</row>
    <row r="9" spans="1:225" s="12" customFormat="1" ht="21" customHeight="1">
      <c r="A9" s="135" t="s">
        <v>22</v>
      </c>
      <c r="B9" s="136">
        <v>74719</v>
      </c>
      <c r="C9" s="137">
        <f t="shared" si="0"/>
        <v>337261</v>
      </c>
      <c r="D9" s="137">
        <v>166591</v>
      </c>
      <c r="E9" s="137">
        <v>170670</v>
      </c>
      <c r="F9" s="137"/>
      <c r="G9" s="137"/>
      <c r="H9" s="137"/>
      <c r="I9" s="58" t="s">
        <v>67</v>
      </c>
      <c r="J9" s="58" t="s">
        <v>67</v>
      </c>
      <c r="K9" s="58" t="s">
        <v>67</v>
      </c>
      <c r="L9" s="58"/>
      <c r="M9" s="138">
        <v>4.51</v>
      </c>
      <c r="N9" s="58" t="s">
        <v>67</v>
      </c>
      <c r="O9" s="48" t="s">
        <v>67</v>
      </c>
      <c r="P9" s="51" t="s">
        <v>67</v>
      </c>
      <c r="S9" s="14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3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</row>
    <row r="10" spans="1:225" s="12" customFormat="1" ht="21" customHeight="1">
      <c r="A10" s="135" t="s">
        <v>3</v>
      </c>
      <c r="B10" s="136">
        <v>77396</v>
      </c>
      <c r="C10" s="137">
        <f t="shared" si="0"/>
        <v>346478</v>
      </c>
      <c r="D10" s="137">
        <v>171035</v>
      </c>
      <c r="E10" s="137">
        <v>175443</v>
      </c>
      <c r="F10" s="137"/>
      <c r="G10" s="137"/>
      <c r="H10" s="137"/>
      <c r="I10" s="58" t="s">
        <v>67</v>
      </c>
      <c r="J10" s="58" t="s">
        <v>67</v>
      </c>
      <c r="K10" s="58" t="s">
        <v>67</v>
      </c>
      <c r="L10" s="58"/>
      <c r="M10" s="138">
        <v>4.48</v>
      </c>
      <c r="N10" s="58" t="s">
        <v>67</v>
      </c>
      <c r="O10" s="48" t="s">
        <v>67</v>
      </c>
      <c r="P10" s="51" t="s">
        <v>67</v>
      </c>
      <c r="S10" s="14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</row>
    <row r="11" spans="1:225" s="12" customFormat="1" ht="21" customHeight="1">
      <c r="A11" s="135" t="s">
        <v>4</v>
      </c>
      <c r="B11" s="136">
        <v>81222</v>
      </c>
      <c r="C11" s="137">
        <f t="shared" si="0"/>
        <v>359886</v>
      </c>
      <c r="D11" s="137">
        <v>178226</v>
      </c>
      <c r="E11" s="137">
        <v>181660</v>
      </c>
      <c r="F11" s="137"/>
      <c r="G11" s="137"/>
      <c r="H11" s="137"/>
      <c r="I11" s="58" t="s">
        <v>67</v>
      </c>
      <c r="J11" s="58" t="s">
        <v>67</v>
      </c>
      <c r="K11" s="58" t="s">
        <v>67</v>
      </c>
      <c r="L11" s="58"/>
      <c r="M11" s="138">
        <v>4.43</v>
      </c>
      <c r="N11" s="58" t="s">
        <v>67</v>
      </c>
      <c r="O11" s="48" t="s">
        <v>67</v>
      </c>
      <c r="P11" s="51" t="s">
        <v>67</v>
      </c>
      <c r="S11" s="14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</row>
    <row r="12" spans="1:225" s="12" customFormat="1" ht="21" customHeight="1">
      <c r="A12" s="135" t="s">
        <v>5</v>
      </c>
      <c r="B12" s="136">
        <v>84339</v>
      </c>
      <c r="C12" s="137">
        <f t="shared" si="0"/>
        <v>371041</v>
      </c>
      <c r="D12" s="137">
        <v>184582</v>
      </c>
      <c r="E12" s="137">
        <v>186459</v>
      </c>
      <c r="F12" s="137"/>
      <c r="G12" s="137"/>
      <c r="H12" s="137"/>
      <c r="I12" s="58" t="s">
        <v>67</v>
      </c>
      <c r="J12" s="58" t="s">
        <v>67</v>
      </c>
      <c r="K12" s="58" t="s">
        <v>67</v>
      </c>
      <c r="L12" s="58"/>
      <c r="M12" s="138">
        <v>4.4</v>
      </c>
      <c r="N12" s="58" t="s">
        <v>67</v>
      </c>
      <c r="O12" s="48" t="s">
        <v>67</v>
      </c>
      <c r="P12" s="51" t="s">
        <v>67</v>
      </c>
      <c r="S12" s="14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</row>
    <row r="13" spans="1:225" s="12" customFormat="1" ht="21" customHeight="1">
      <c r="A13" s="135" t="s">
        <v>6</v>
      </c>
      <c r="B13" s="136">
        <v>60744</v>
      </c>
      <c r="C13" s="137">
        <f t="shared" si="0"/>
        <v>267448</v>
      </c>
      <c r="D13" s="137">
        <v>133930</v>
      </c>
      <c r="E13" s="137">
        <v>133518</v>
      </c>
      <c r="F13" s="137"/>
      <c r="G13" s="137"/>
      <c r="H13" s="137"/>
      <c r="I13" s="58" t="s">
        <v>67</v>
      </c>
      <c r="J13" s="58" t="s">
        <v>67</v>
      </c>
      <c r="K13" s="58" t="s">
        <v>67</v>
      </c>
      <c r="L13" s="58"/>
      <c r="M13" s="138">
        <v>4.41</v>
      </c>
      <c r="N13" s="58" t="s">
        <v>67</v>
      </c>
      <c r="O13" s="48" t="s">
        <v>67</v>
      </c>
      <c r="P13" s="51" t="s">
        <v>67</v>
      </c>
      <c r="S13" s="14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</row>
    <row r="14" spans="1:225" s="12" customFormat="1" ht="21" customHeight="1">
      <c r="A14" s="135" t="s">
        <v>7</v>
      </c>
      <c r="B14" s="136">
        <v>71221</v>
      </c>
      <c r="C14" s="137">
        <f t="shared" si="0"/>
        <v>315177</v>
      </c>
      <c r="D14" s="137">
        <v>155088</v>
      </c>
      <c r="E14" s="137">
        <v>160089</v>
      </c>
      <c r="F14" s="137"/>
      <c r="G14" s="137"/>
      <c r="H14" s="137"/>
      <c r="I14" s="58" t="s">
        <v>67</v>
      </c>
      <c r="J14" s="58" t="s">
        <v>67</v>
      </c>
      <c r="K14" s="58" t="s">
        <v>67</v>
      </c>
      <c r="L14" s="58"/>
      <c r="M14" s="138">
        <v>4.43</v>
      </c>
      <c r="N14" s="58" t="s">
        <v>67</v>
      </c>
      <c r="O14" s="48" t="s">
        <v>67</v>
      </c>
      <c r="P14" s="51" t="s">
        <v>67</v>
      </c>
      <c r="S14" s="1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</row>
    <row r="15" spans="1:225" s="12" customFormat="1" ht="21" customHeight="1">
      <c r="A15" s="135" t="s">
        <v>8</v>
      </c>
      <c r="B15" s="136">
        <v>74632</v>
      </c>
      <c r="C15" s="137">
        <f t="shared" si="0"/>
        <v>325948</v>
      </c>
      <c r="D15" s="137">
        <v>160137</v>
      </c>
      <c r="E15" s="137">
        <v>165811</v>
      </c>
      <c r="F15" s="137"/>
      <c r="G15" s="137"/>
      <c r="H15" s="137"/>
      <c r="I15" s="58" t="s">
        <v>67</v>
      </c>
      <c r="J15" s="58" t="s">
        <v>67</v>
      </c>
      <c r="K15" s="58" t="s">
        <v>67</v>
      </c>
      <c r="L15" s="58"/>
      <c r="M15" s="138">
        <v>4.37</v>
      </c>
      <c r="N15" s="58" t="s">
        <v>67</v>
      </c>
      <c r="O15" s="52">
        <v>6657.4</v>
      </c>
      <c r="P15" s="54">
        <v>48.96</v>
      </c>
      <c r="S15" s="14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</row>
    <row r="16" spans="1:225" s="12" customFormat="1" ht="21" customHeight="1">
      <c r="A16" s="135" t="s">
        <v>9</v>
      </c>
      <c r="B16" s="136">
        <v>78779</v>
      </c>
      <c r="C16" s="137">
        <f t="shared" si="0"/>
        <v>337773</v>
      </c>
      <c r="D16" s="137">
        <v>167045</v>
      </c>
      <c r="E16" s="137">
        <v>170728</v>
      </c>
      <c r="F16" s="137"/>
      <c r="G16" s="137"/>
      <c r="H16" s="137"/>
      <c r="I16" s="58" t="s">
        <v>67</v>
      </c>
      <c r="J16" s="58" t="s">
        <v>67</v>
      </c>
      <c r="K16" s="58" t="s">
        <v>67</v>
      </c>
      <c r="L16" s="58"/>
      <c r="M16" s="138">
        <v>4.29</v>
      </c>
      <c r="N16" s="58" t="s">
        <v>67</v>
      </c>
      <c r="O16" s="52">
        <v>6908.8</v>
      </c>
      <c r="P16" s="55">
        <v>48.89</v>
      </c>
      <c r="S16" s="14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</row>
    <row r="17" spans="1:225" s="12" customFormat="1" ht="21" customHeight="1">
      <c r="A17" s="135" t="s">
        <v>10</v>
      </c>
      <c r="B17" s="136">
        <v>82106</v>
      </c>
      <c r="C17" s="137">
        <f t="shared" si="0"/>
        <v>346762</v>
      </c>
      <c r="D17" s="137">
        <v>171318</v>
      </c>
      <c r="E17" s="137">
        <v>175444</v>
      </c>
      <c r="F17" s="137"/>
      <c r="G17" s="137"/>
      <c r="H17" s="137"/>
      <c r="I17" s="58" t="s">
        <v>67</v>
      </c>
      <c r="J17" s="58" t="s">
        <v>67</v>
      </c>
      <c r="K17" s="58" t="s">
        <v>67</v>
      </c>
      <c r="L17" s="58"/>
      <c r="M17" s="138">
        <v>4.22</v>
      </c>
      <c r="N17" s="58" t="s">
        <v>67</v>
      </c>
      <c r="O17" s="52">
        <v>7082.6</v>
      </c>
      <c r="P17" s="54">
        <v>48.96</v>
      </c>
      <c r="S17" s="14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</row>
    <row r="18" spans="1:225" s="12" customFormat="1" ht="21" customHeight="1">
      <c r="A18" s="135" t="s">
        <v>11</v>
      </c>
      <c r="B18" s="136">
        <v>86598</v>
      </c>
      <c r="C18" s="137">
        <f t="shared" si="0"/>
        <v>349394</v>
      </c>
      <c r="D18" s="137">
        <v>172703</v>
      </c>
      <c r="E18" s="137">
        <v>176691</v>
      </c>
      <c r="F18" s="137"/>
      <c r="G18" s="137"/>
      <c r="H18" s="137"/>
      <c r="I18" s="58" t="s">
        <v>67</v>
      </c>
      <c r="J18" s="58" t="s">
        <v>67</v>
      </c>
      <c r="K18" s="58" t="s">
        <v>67</v>
      </c>
      <c r="L18" s="58"/>
      <c r="M18" s="138">
        <v>4.03</v>
      </c>
      <c r="N18" s="58" t="s">
        <v>67</v>
      </c>
      <c r="O18" s="52">
        <v>7136.3</v>
      </c>
      <c r="P18" s="54">
        <v>48.96</v>
      </c>
      <c r="S18" s="14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</row>
    <row r="19" spans="1:225" s="12" customFormat="1" ht="21" customHeight="1">
      <c r="A19" s="135" t="s">
        <v>12</v>
      </c>
      <c r="B19" s="136">
        <v>91091</v>
      </c>
      <c r="C19" s="137">
        <f t="shared" si="0"/>
        <v>363661</v>
      </c>
      <c r="D19" s="137">
        <v>179325</v>
      </c>
      <c r="E19" s="137">
        <v>184336</v>
      </c>
      <c r="F19" s="137"/>
      <c r="G19" s="137"/>
      <c r="H19" s="137"/>
      <c r="I19" s="58" t="s">
        <v>67</v>
      </c>
      <c r="J19" s="58" t="s">
        <v>67</v>
      </c>
      <c r="K19" s="58" t="s">
        <v>67</v>
      </c>
      <c r="L19" s="58"/>
      <c r="M19" s="138">
        <v>3.99</v>
      </c>
      <c r="N19" s="58" t="s">
        <v>67</v>
      </c>
      <c r="O19" s="52">
        <v>7423.2</v>
      </c>
      <c r="P19" s="54">
        <v>48.96</v>
      </c>
      <c r="S19" s="14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</row>
    <row r="20" spans="1:225" s="12" customFormat="1" ht="21" customHeight="1">
      <c r="A20" s="135" t="s">
        <v>13</v>
      </c>
      <c r="B20" s="136">
        <v>97600</v>
      </c>
      <c r="C20" s="137">
        <f t="shared" si="0"/>
        <v>387673</v>
      </c>
      <c r="D20" s="137">
        <v>191072</v>
      </c>
      <c r="E20" s="137">
        <v>196601</v>
      </c>
      <c r="F20" s="137"/>
      <c r="G20" s="137"/>
      <c r="H20" s="137"/>
      <c r="I20" s="58" t="s">
        <v>67</v>
      </c>
      <c r="J20" s="58" t="s">
        <v>67</v>
      </c>
      <c r="K20" s="58" t="s">
        <v>67</v>
      </c>
      <c r="L20" s="58"/>
      <c r="M20" s="138">
        <v>3.97</v>
      </c>
      <c r="N20" s="58" t="s">
        <v>67</v>
      </c>
      <c r="O20" s="52">
        <v>7739.5</v>
      </c>
      <c r="P20" s="54">
        <v>50.09</v>
      </c>
      <c r="S20" s="14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</row>
    <row r="21" spans="1:225" s="12" customFormat="1" ht="21" customHeight="1">
      <c r="A21" s="135" t="s">
        <v>14</v>
      </c>
      <c r="B21" s="136">
        <v>73212</v>
      </c>
      <c r="C21" s="137">
        <f t="shared" si="0"/>
        <v>283829</v>
      </c>
      <c r="D21" s="137">
        <v>139855</v>
      </c>
      <c r="E21" s="137">
        <v>143974</v>
      </c>
      <c r="F21" s="137"/>
      <c r="G21" s="137"/>
      <c r="H21" s="137"/>
      <c r="I21" s="58" t="s">
        <v>67</v>
      </c>
      <c r="J21" s="58" t="s">
        <v>67</v>
      </c>
      <c r="K21" s="58" t="s">
        <v>67</v>
      </c>
      <c r="L21" s="58"/>
      <c r="M21" s="138">
        <v>3.88</v>
      </c>
      <c r="N21" s="58" t="s">
        <v>67</v>
      </c>
      <c r="O21" s="52">
        <v>16293.3</v>
      </c>
      <c r="P21" s="54">
        <v>17.42</v>
      </c>
      <c r="S21" s="14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</row>
    <row r="22" spans="1:225" s="12" customFormat="1" ht="21" customHeight="1">
      <c r="A22" s="135" t="s">
        <v>15</v>
      </c>
      <c r="B22" s="136">
        <v>74004</v>
      </c>
      <c r="C22" s="137">
        <f t="shared" si="0"/>
        <v>284427</v>
      </c>
      <c r="D22" s="137">
        <v>139934</v>
      </c>
      <c r="E22" s="137">
        <v>144493</v>
      </c>
      <c r="F22" s="137"/>
      <c r="G22" s="137"/>
      <c r="H22" s="137"/>
      <c r="I22" s="58" t="s">
        <v>67</v>
      </c>
      <c r="J22" s="58" t="s">
        <v>67</v>
      </c>
      <c r="K22" s="58" t="s">
        <v>67</v>
      </c>
      <c r="L22" s="58"/>
      <c r="M22" s="138">
        <v>3.84</v>
      </c>
      <c r="N22" s="58" t="s">
        <v>67</v>
      </c>
      <c r="O22" s="52">
        <v>16337</v>
      </c>
      <c r="P22" s="54">
        <v>17.41</v>
      </c>
      <c r="S22" s="14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</row>
    <row r="23" spans="1:225" s="12" customFormat="1" ht="21" customHeight="1">
      <c r="A23" s="135" t="s">
        <v>16</v>
      </c>
      <c r="B23" s="136">
        <v>75251</v>
      </c>
      <c r="C23" s="137">
        <f t="shared" si="0"/>
        <v>277037</v>
      </c>
      <c r="D23" s="137">
        <v>136434</v>
      </c>
      <c r="E23" s="137">
        <v>140603</v>
      </c>
      <c r="F23" s="137"/>
      <c r="G23" s="137"/>
      <c r="H23" s="137"/>
      <c r="I23" s="58" t="s">
        <v>67</v>
      </c>
      <c r="J23" s="58" t="s">
        <v>67</v>
      </c>
      <c r="K23" s="58" t="s">
        <v>67</v>
      </c>
      <c r="L23" s="58"/>
      <c r="M23" s="138">
        <v>3.68</v>
      </c>
      <c r="N23" s="58" t="s">
        <v>67</v>
      </c>
      <c r="O23" s="52">
        <v>15913</v>
      </c>
      <c r="P23" s="54">
        <v>17.41</v>
      </c>
      <c r="S23" s="14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</row>
    <row r="24" spans="1:225" s="12" customFormat="1" ht="21" customHeight="1">
      <c r="A24" s="135" t="s">
        <v>17</v>
      </c>
      <c r="B24" s="136">
        <v>75948</v>
      </c>
      <c r="C24" s="137">
        <f t="shared" si="0"/>
        <v>258060</v>
      </c>
      <c r="D24" s="137">
        <v>126978</v>
      </c>
      <c r="E24" s="137">
        <v>131082</v>
      </c>
      <c r="F24" s="137"/>
      <c r="G24" s="137"/>
      <c r="H24" s="137"/>
      <c r="I24" s="58" t="s">
        <v>67</v>
      </c>
      <c r="J24" s="58" t="s">
        <v>67</v>
      </c>
      <c r="K24" s="58" t="s">
        <v>67</v>
      </c>
      <c r="L24" s="58"/>
      <c r="M24" s="138">
        <v>3.4</v>
      </c>
      <c r="N24" s="58" t="s">
        <v>67</v>
      </c>
      <c r="O24" s="52">
        <v>14831</v>
      </c>
      <c r="P24" s="54">
        <v>17.4</v>
      </c>
      <c r="S24" s="14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</row>
    <row r="25" spans="1:225" s="12" customFormat="1" ht="21" customHeight="1">
      <c r="A25" s="135" t="s">
        <v>18</v>
      </c>
      <c r="B25" s="136">
        <v>75208</v>
      </c>
      <c r="C25" s="137">
        <f t="shared" si="0"/>
        <v>250893</v>
      </c>
      <c r="D25" s="137">
        <v>123812</v>
      </c>
      <c r="E25" s="137">
        <v>127081</v>
      </c>
      <c r="F25" s="137"/>
      <c r="G25" s="137"/>
      <c r="H25" s="137"/>
      <c r="I25" s="58" t="s">
        <v>67</v>
      </c>
      <c r="J25" s="58" t="s">
        <v>67</v>
      </c>
      <c r="K25" s="58" t="s">
        <v>67</v>
      </c>
      <c r="L25" s="58"/>
      <c r="M25" s="138">
        <v>3.34</v>
      </c>
      <c r="N25" s="58" t="s">
        <v>67</v>
      </c>
      <c r="O25" s="52">
        <v>14378</v>
      </c>
      <c r="P25" s="54">
        <v>17.41</v>
      </c>
      <c r="S25" s="14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</row>
    <row r="26" spans="1:225" s="12" customFormat="1" ht="21" customHeight="1">
      <c r="A26" s="135" t="s">
        <v>19</v>
      </c>
      <c r="B26" s="136">
        <v>74632</v>
      </c>
      <c r="C26" s="137">
        <f t="shared" si="0"/>
        <v>243002</v>
      </c>
      <c r="D26" s="137">
        <v>120158</v>
      </c>
      <c r="E26" s="137">
        <v>122844</v>
      </c>
      <c r="F26" s="137"/>
      <c r="G26" s="137"/>
      <c r="H26" s="137"/>
      <c r="I26" s="16">
        <v>408</v>
      </c>
      <c r="J26" s="49">
        <v>222</v>
      </c>
      <c r="K26" s="49">
        <v>186</v>
      </c>
      <c r="L26" s="49"/>
      <c r="M26" s="138">
        <v>3.26</v>
      </c>
      <c r="N26" s="49">
        <v>11372</v>
      </c>
      <c r="O26" s="52">
        <v>13958</v>
      </c>
      <c r="P26" s="54">
        <v>17.41</v>
      </c>
      <c r="S26" s="17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</row>
    <row r="27" spans="1:225" s="12" customFormat="1" ht="21" customHeight="1">
      <c r="A27" s="135" t="s">
        <v>20</v>
      </c>
      <c r="B27" s="136">
        <v>74262</v>
      </c>
      <c r="C27" s="137">
        <f t="shared" si="0"/>
        <v>237301</v>
      </c>
      <c r="D27" s="137">
        <v>117246</v>
      </c>
      <c r="E27" s="137">
        <v>120055</v>
      </c>
      <c r="F27" s="137"/>
      <c r="G27" s="137"/>
      <c r="H27" s="137"/>
      <c r="I27" s="16">
        <v>421</v>
      </c>
      <c r="J27" s="49">
        <v>221</v>
      </c>
      <c r="K27" s="49">
        <v>200</v>
      </c>
      <c r="L27" s="49"/>
      <c r="M27" s="138">
        <v>3.2</v>
      </c>
      <c r="N27" s="49">
        <v>11783</v>
      </c>
      <c r="O27" s="52">
        <v>13591.2</v>
      </c>
      <c r="P27" s="54">
        <v>17.46</v>
      </c>
      <c r="S27" s="1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</row>
    <row r="28" spans="1:225" s="12" customFormat="1" ht="21" customHeight="1">
      <c r="A28" s="135" t="s">
        <v>21</v>
      </c>
      <c r="B28" s="136">
        <v>73224</v>
      </c>
      <c r="C28" s="137">
        <f t="shared" si="0"/>
        <v>229970</v>
      </c>
      <c r="D28" s="137">
        <v>113485</v>
      </c>
      <c r="E28" s="137">
        <v>116485</v>
      </c>
      <c r="F28" s="137"/>
      <c r="G28" s="137"/>
      <c r="H28" s="137"/>
      <c r="I28" s="16">
        <v>495</v>
      </c>
      <c r="J28" s="49">
        <v>254</v>
      </c>
      <c r="K28" s="49">
        <v>241</v>
      </c>
      <c r="L28" s="49"/>
      <c r="M28" s="138">
        <v>3.14</v>
      </c>
      <c r="N28" s="49">
        <v>12129</v>
      </c>
      <c r="O28" s="52">
        <v>13178.8</v>
      </c>
      <c r="P28" s="54">
        <v>17.45</v>
      </c>
      <c r="S28" s="1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</row>
    <row r="29" spans="1:225" s="12" customFormat="1" ht="21" customHeight="1">
      <c r="A29" s="135" t="s">
        <v>23</v>
      </c>
      <c r="B29" s="136">
        <v>70957</v>
      </c>
      <c r="C29" s="137">
        <f t="shared" si="0"/>
        <v>219406</v>
      </c>
      <c r="D29" s="137">
        <v>108254</v>
      </c>
      <c r="E29" s="137">
        <v>111152</v>
      </c>
      <c r="F29" s="137"/>
      <c r="G29" s="137"/>
      <c r="H29" s="137"/>
      <c r="I29" s="16">
        <v>536</v>
      </c>
      <c r="J29" s="49">
        <v>276</v>
      </c>
      <c r="K29" s="49">
        <v>260</v>
      </c>
      <c r="L29" s="49"/>
      <c r="M29" s="138">
        <v>3.09</v>
      </c>
      <c r="N29" s="49">
        <v>12459</v>
      </c>
      <c r="O29" s="52">
        <v>12573.4</v>
      </c>
      <c r="P29" s="54">
        <v>17.45</v>
      </c>
      <c r="S29" s="15"/>
      <c r="T29" s="16"/>
      <c r="U29" s="16"/>
      <c r="V29" s="16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</row>
    <row r="30" spans="1:225" s="2" customFormat="1" ht="21" customHeight="1">
      <c r="A30" s="135" t="s">
        <v>68</v>
      </c>
      <c r="B30" s="136">
        <v>69141</v>
      </c>
      <c r="C30" s="137">
        <f t="shared" si="0"/>
        <v>210463</v>
      </c>
      <c r="D30" s="137">
        <v>103762</v>
      </c>
      <c r="E30" s="137">
        <v>106701</v>
      </c>
      <c r="F30" s="137"/>
      <c r="G30" s="137"/>
      <c r="H30" s="137"/>
      <c r="I30" s="16">
        <v>589</v>
      </c>
      <c r="J30" s="49">
        <v>305</v>
      </c>
      <c r="K30" s="49">
        <v>284</v>
      </c>
      <c r="L30" s="49"/>
      <c r="M30" s="138">
        <v>3.04</v>
      </c>
      <c r="N30" s="49">
        <v>12909</v>
      </c>
      <c r="O30" s="56">
        <v>12060.9</v>
      </c>
      <c r="P30" s="57">
        <v>17.45</v>
      </c>
      <c r="S30" s="31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1"/>
      <c r="AG30" s="11"/>
      <c r="AH30" s="11"/>
      <c r="AI30" s="1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</row>
    <row r="31" spans="1:19" ht="21" customHeight="1">
      <c r="A31" s="135" t="s">
        <v>66</v>
      </c>
      <c r="B31" s="136">
        <v>67546</v>
      </c>
      <c r="C31" s="137">
        <f t="shared" si="0"/>
        <v>203552</v>
      </c>
      <c r="D31" s="137">
        <v>100421</v>
      </c>
      <c r="E31" s="137">
        <v>103131</v>
      </c>
      <c r="F31" s="137"/>
      <c r="G31" s="137"/>
      <c r="H31" s="137"/>
      <c r="I31" s="16">
        <v>502</v>
      </c>
      <c r="J31" s="49">
        <v>264</v>
      </c>
      <c r="K31" s="49">
        <v>238</v>
      </c>
      <c r="L31" s="49"/>
      <c r="M31" s="138">
        <v>3.01</v>
      </c>
      <c r="N31" s="49">
        <v>13341</v>
      </c>
      <c r="O31" s="56">
        <v>11664.9</v>
      </c>
      <c r="P31" s="57">
        <v>17.45</v>
      </c>
      <c r="S31" s="18"/>
    </row>
    <row r="32" spans="1:19" ht="21" customHeight="1">
      <c r="A32" s="135" t="s">
        <v>69</v>
      </c>
      <c r="B32" s="136">
        <v>67840</v>
      </c>
      <c r="C32" s="137">
        <v>201870</v>
      </c>
      <c r="D32" s="137">
        <v>99448</v>
      </c>
      <c r="E32" s="137">
        <v>102422</v>
      </c>
      <c r="F32" s="137"/>
      <c r="G32" s="137"/>
      <c r="H32" s="137"/>
      <c r="I32" s="16">
        <v>437</v>
      </c>
      <c r="J32" s="49">
        <v>225</v>
      </c>
      <c r="K32" s="49">
        <v>212</v>
      </c>
      <c r="L32" s="49"/>
      <c r="M32" s="138">
        <v>2.98</v>
      </c>
      <c r="N32" s="49">
        <v>14259</v>
      </c>
      <c r="O32" s="56">
        <v>11568.5</v>
      </c>
      <c r="P32" s="57">
        <v>17.45</v>
      </c>
      <c r="S32" s="92"/>
    </row>
    <row r="33" spans="1:19" ht="21" customHeight="1">
      <c r="A33" s="135" t="s">
        <v>71</v>
      </c>
      <c r="B33" s="136">
        <v>67264</v>
      </c>
      <c r="C33" s="137">
        <f t="shared" si="0"/>
        <v>196772</v>
      </c>
      <c r="D33" s="137">
        <v>96936</v>
      </c>
      <c r="E33" s="137">
        <v>99836</v>
      </c>
      <c r="F33" s="137"/>
      <c r="G33" s="137"/>
      <c r="H33" s="137"/>
      <c r="I33" s="16">
        <v>486</v>
      </c>
      <c r="J33" s="49">
        <v>244</v>
      </c>
      <c r="K33" s="49">
        <v>242</v>
      </c>
      <c r="L33" s="49"/>
      <c r="M33" s="138">
        <v>2.93</v>
      </c>
      <c r="N33" s="49">
        <v>15057</v>
      </c>
      <c r="O33" s="139">
        <v>11276.3</v>
      </c>
      <c r="P33" s="57">
        <v>17.45</v>
      </c>
      <c r="S33" s="92"/>
    </row>
    <row r="34" spans="1:19" ht="21" customHeight="1">
      <c r="A34" s="135" t="s">
        <v>72</v>
      </c>
      <c r="B34" s="136">
        <v>67438</v>
      </c>
      <c r="C34" s="137">
        <f t="shared" si="0"/>
        <v>193064</v>
      </c>
      <c r="D34" s="137">
        <v>95008</v>
      </c>
      <c r="E34" s="137">
        <v>98056</v>
      </c>
      <c r="F34" s="137"/>
      <c r="G34" s="137"/>
      <c r="H34" s="137"/>
      <c r="I34" s="16">
        <v>435</v>
      </c>
      <c r="J34" s="52">
        <v>199</v>
      </c>
      <c r="K34" s="52">
        <v>236</v>
      </c>
      <c r="L34" s="52"/>
      <c r="M34" s="138">
        <v>2.86</v>
      </c>
      <c r="N34" s="52">
        <v>15730</v>
      </c>
      <c r="O34" s="139">
        <v>11063.8</v>
      </c>
      <c r="P34" s="57">
        <v>17.45</v>
      </c>
      <c r="S34" s="92"/>
    </row>
    <row r="35" spans="1:19" ht="21" customHeight="1">
      <c r="A35" s="140" t="s">
        <v>84</v>
      </c>
      <c r="B35" s="49">
        <v>71127</v>
      </c>
      <c r="C35" s="49">
        <f>SUM(D35:E35)</f>
        <v>180481</v>
      </c>
      <c r="D35" s="49">
        <v>88364</v>
      </c>
      <c r="E35" s="49">
        <v>92117</v>
      </c>
      <c r="F35" s="49"/>
      <c r="G35" s="49"/>
      <c r="H35" s="49"/>
      <c r="I35" s="16">
        <v>677</v>
      </c>
      <c r="J35" s="49">
        <v>255</v>
      </c>
      <c r="K35" s="49">
        <v>422</v>
      </c>
      <c r="L35" s="49"/>
      <c r="M35" s="73">
        <v>2.54</v>
      </c>
      <c r="N35" s="49">
        <v>20032</v>
      </c>
      <c r="O35" s="52">
        <v>10349</v>
      </c>
      <c r="P35" s="54">
        <v>17.44</v>
      </c>
      <c r="S35" s="92"/>
    </row>
    <row r="36" spans="1:19" s="2" customFormat="1" ht="21" customHeight="1">
      <c r="A36" s="140" t="s">
        <v>85</v>
      </c>
      <c r="B36" s="49">
        <v>72077</v>
      </c>
      <c r="C36" s="49">
        <f>SUM(D36:E36)</f>
        <v>178530</v>
      </c>
      <c r="D36" s="49">
        <v>87370</v>
      </c>
      <c r="E36" s="49">
        <v>91160</v>
      </c>
      <c r="F36" s="49"/>
      <c r="G36" s="49"/>
      <c r="H36" s="49"/>
      <c r="I36" s="16">
        <v>791</v>
      </c>
      <c r="J36" s="49">
        <v>295</v>
      </c>
      <c r="K36" s="49">
        <v>496</v>
      </c>
      <c r="L36" s="49"/>
      <c r="M36" s="76">
        <v>2.48</v>
      </c>
      <c r="N36" s="49">
        <v>21477</v>
      </c>
      <c r="O36" s="52">
        <v>10237</v>
      </c>
      <c r="P36" s="54">
        <v>17.44</v>
      </c>
      <c r="S36" s="59"/>
    </row>
    <row r="37" spans="1:19" s="2" customFormat="1" ht="21" customHeight="1">
      <c r="A37" s="140" t="s">
        <v>86</v>
      </c>
      <c r="B37" s="49">
        <v>72425</v>
      </c>
      <c r="C37" s="49">
        <v>175317</v>
      </c>
      <c r="D37" s="49">
        <v>85763</v>
      </c>
      <c r="E37" s="49">
        <v>89554</v>
      </c>
      <c r="F37" s="49"/>
      <c r="G37" s="49"/>
      <c r="H37" s="49"/>
      <c r="I37" s="16">
        <v>834</v>
      </c>
      <c r="J37" s="49">
        <v>295</v>
      </c>
      <c r="K37" s="49">
        <v>539</v>
      </c>
      <c r="L37" s="49"/>
      <c r="M37" s="76">
        <v>2.42</v>
      </c>
      <c r="N37" s="49">
        <v>22413</v>
      </c>
      <c r="O37" s="52">
        <v>10053</v>
      </c>
      <c r="P37" s="54">
        <v>17.44</v>
      </c>
      <c r="S37" s="59"/>
    </row>
    <row r="38" spans="1:19" s="2" customFormat="1" ht="21" customHeight="1">
      <c r="A38" s="140" t="s">
        <v>87</v>
      </c>
      <c r="B38" s="49">
        <v>72426</v>
      </c>
      <c r="C38" s="49">
        <v>171873</v>
      </c>
      <c r="D38" s="49">
        <v>84121</v>
      </c>
      <c r="E38" s="49">
        <v>87752</v>
      </c>
      <c r="F38" s="49"/>
      <c r="G38" s="49"/>
      <c r="H38" s="49"/>
      <c r="I38" s="16">
        <v>830</v>
      </c>
      <c r="J38" s="49">
        <v>288</v>
      </c>
      <c r="K38" s="49">
        <v>542</v>
      </c>
      <c r="L38" s="49"/>
      <c r="M38" s="76">
        <v>2.37</v>
      </c>
      <c r="N38" s="49">
        <v>23245</v>
      </c>
      <c r="O38" s="52">
        <v>9861</v>
      </c>
      <c r="P38" s="54">
        <v>17.43</v>
      </c>
      <c r="S38" s="59"/>
    </row>
    <row r="39" spans="1:19" s="2" customFormat="1" ht="21" customHeight="1">
      <c r="A39" s="140" t="s">
        <v>88</v>
      </c>
      <c r="B39" s="49">
        <v>74527</v>
      </c>
      <c r="C39" s="49">
        <v>171197</v>
      </c>
      <c r="D39" s="49">
        <v>83880</v>
      </c>
      <c r="E39" s="49">
        <v>87317</v>
      </c>
      <c r="F39" s="49"/>
      <c r="G39" s="49"/>
      <c r="H39" s="49"/>
      <c r="I39" s="16">
        <v>869</v>
      </c>
      <c r="J39" s="49">
        <v>298</v>
      </c>
      <c r="K39" s="49">
        <v>571</v>
      </c>
      <c r="L39" s="49"/>
      <c r="M39" s="76">
        <v>2.31</v>
      </c>
      <c r="N39" s="49">
        <v>24070</v>
      </c>
      <c r="O39" s="52">
        <v>9866</v>
      </c>
      <c r="P39" s="54">
        <v>17.44</v>
      </c>
      <c r="S39" s="59"/>
    </row>
    <row r="40" spans="1:19" s="2" customFormat="1" ht="21" customHeight="1">
      <c r="A40" s="140" t="s">
        <v>83</v>
      </c>
      <c r="B40" s="49">
        <v>74508</v>
      </c>
      <c r="C40" s="49">
        <v>169095</v>
      </c>
      <c r="D40" s="16">
        <v>82674</v>
      </c>
      <c r="E40" s="16">
        <v>86421</v>
      </c>
      <c r="F40" s="16"/>
      <c r="G40" s="16"/>
      <c r="H40" s="16"/>
      <c r="I40" s="16">
        <v>900</v>
      </c>
      <c r="J40" s="16">
        <v>326</v>
      </c>
      <c r="K40" s="16">
        <v>574</v>
      </c>
      <c r="L40" s="16"/>
      <c r="M40" s="76">
        <v>2.28</v>
      </c>
      <c r="N40" s="49">
        <v>24664</v>
      </c>
      <c r="O40" s="52">
        <v>9747</v>
      </c>
      <c r="P40" s="54">
        <v>17.44</v>
      </c>
      <c r="S40" s="59"/>
    </row>
    <row r="41" spans="1:16" s="12" customFormat="1" ht="21" customHeight="1">
      <c r="A41" s="140" t="s">
        <v>90</v>
      </c>
      <c r="B41" s="16">
        <v>75085</v>
      </c>
      <c r="C41" s="16">
        <v>169616</v>
      </c>
      <c r="D41" s="16">
        <v>82780</v>
      </c>
      <c r="E41" s="16">
        <v>86836</v>
      </c>
      <c r="F41" s="16">
        <v>168715</v>
      </c>
      <c r="G41" s="16">
        <v>82455</v>
      </c>
      <c r="H41" s="16">
        <v>86260</v>
      </c>
      <c r="I41" s="16">
        <v>901</v>
      </c>
      <c r="J41" s="16">
        <v>325</v>
      </c>
      <c r="K41" s="16">
        <v>576</v>
      </c>
      <c r="L41" s="16"/>
      <c r="M41" s="76">
        <v>2.2589864819870815</v>
      </c>
      <c r="N41" s="24">
        <v>25878</v>
      </c>
      <c r="O41" s="24">
        <v>9725.688073394494</v>
      </c>
      <c r="P41" s="87">
        <v>17.44</v>
      </c>
    </row>
    <row r="42" spans="1:16" s="12" customFormat="1" ht="21" customHeight="1">
      <c r="A42" s="140" t="s">
        <v>108</v>
      </c>
      <c r="B42" s="16">
        <v>75038</v>
      </c>
      <c r="C42" s="16">
        <v>167020</v>
      </c>
      <c r="D42" s="16">
        <v>81398</v>
      </c>
      <c r="E42" s="16">
        <v>85622</v>
      </c>
      <c r="F42" s="16">
        <v>166062</v>
      </c>
      <c r="G42" s="16">
        <v>81060</v>
      </c>
      <c r="H42" s="16">
        <v>85002</v>
      </c>
      <c r="I42" s="16">
        <v>958</v>
      </c>
      <c r="J42" s="16">
        <v>338</v>
      </c>
      <c r="K42" s="16">
        <v>620</v>
      </c>
      <c r="L42" s="108">
        <f aca="true" t="shared" si="1" ref="L42:L48">(C42-C41)/C41*100</f>
        <v>-1.530515989057636</v>
      </c>
      <c r="M42" s="76">
        <v>2.23</v>
      </c>
      <c r="N42" s="24">
        <v>27208</v>
      </c>
      <c r="O42" s="24">
        <v>9576</v>
      </c>
      <c r="P42" s="87">
        <v>17.44</v>
      </c>
    </row>
    <row r="43" spans="1:16" s="12" customFormat="1" ht="21" customHeight="1">
      <c r="A43" s="140" t="s">
        <v>119</v>
      </c>
      <c r="B43" s="16">
        <v>75028</v>
      </c>
      <c r="C43" s="16">
        <v>164483</v>
      </c>
      <c r="D43" s="16">
        <v>80118</v>
      </c>
      <c r="E43" s="16">
        <v>84365</v>
      </c>
      <c r="F43" s="16">
        <v>163492</v>
      </c>
      <c r="G43" s="16">
        <v>79758</v>
      </c>
      <c r="H43" s="16">
        <v>83734</v>
      </c>
      <c r="I43" s="16">
        <v>991</v>
      </c>
      <c r="J43" s="16">
        <v>360</v>
      </c>
      <c r="K43" s="16">
        <v>631</v>
      </c>
      <c r="L43" s="108">
        <f t="shared" si="1"/>
        <v>-1.5189797629026465</v>
      </c>
      <c r="M43" s="76">
        <v>2.19</v>
      </c>
      <c r="N43" s="24">
        <v>28433</v>
      </c>
      <c r="O43" s="24">
        <v>9431</v>
      </c>
      <c r="P43" s="87">
        <v>17.44</v>
      </c>
    </row>
    <row r="44" spans="1:16" s="12" customFormat="1" ht="21" customHeight="1">
      <c r="A44" s="140" t="s">
        <v>123</v>
      </c>
      <c r="B44" s="16">
        <v>74949</v>
      </c>
      <c r="C44" s="16">
        <v>161949</v>
      </c>
      <c r="D44" s="16">
        <v>78735</v>
      </c>
      <c r="E44" s="16">
        <v>83214</v>
      </c>
      <c r="F44" s="16">
        <v>160852</v>
      </c>
      <c r="G44" s="16">
        <v>78305</v>
      </c>
      <c r="H44" s="16">
        <v>82547</v>
      </c>
      <c r="I44" s="16">
        <v>1097</v>
      </c>
      <c r="J44" s="16">
        <v>430</v>
      </c>
      <c r="K44" s="16">
        <v>667</v>
      </c>
      <c r="L44" s="108">
        <f t="shared" si="1"/>
        <v>-1.5405847412802538</v>
      </c>
      <c r="M44" s="76">
        <v>2.1461527171810166</v>
      </c>
      <c r="N44" s="24">
        <v>29326</v>
      </c>
      <c r="O44" s="24">
        <v>9286.066513761467</v>
      </c>
      <c r="P44" s="87">
        <v>17.44</v>
      </c>
    </row>
    <row r="45" spans="1:16" s="31" customFormat="1" ht="21" customHeight="1">
      <c r="A45" s="140" t="s">
        <v>194</v>
      </c>
      <c r="B45" s="16">
        <v>73979</v>
      </c>
      <c r="C45" s="16">
        <f>SUM(D45:E45)</f>
        <v>157557</v>
      </c>
      <c r="D45" s="16">
        <v>76583</v>
      </c>
      <c r="E45" s="16">
        <v>80974</v>
      </c>
      <c r="F45" s="16">
        <f>SUM(G45:H45)</f>
        <v>156433</v>
      </c>
      <c r="G45" s="16">
        <v>76147</v>
      </c>
      <c r="H45" s="16">
        <v>80286</v>
      </c>
      <c r="I45" s="16">
        <f>SUM(J45:K45)</f>
        <v>1124</v>
      </c>
      <c r="J45" s="16">
        <v>436</v>
      </c>
      <c r="K45" s="16">
        <v>688</v>
      </c>
      <c r="L45" s="108">
        <f t="shared" si="1"/>
        <v>-2.71196487783191</v>
      </c>
      <c r="M45" s="76">
        <v>2.11</v>
      </c>
      <c r="N45" s="24">
        <v>29974</v>
      </c>
      <c r="O45" s="24">
        <v>9034</v>
      </c>
      <c r="P45" s="87">
        <v>17.44</v>
      </c>
    </row>
    <row r="46" spans="1:16" s="12" customFormat="1" ht="21" customHeight="1">
      <c r="A46" s="13" t="s">
        <v>153</v>
      </c>
      <c r="B46" s="16">
        <v>73442</v>
      </c>
      <c r="C46" s="16">
        <v>153963</v>
      </c>
      <c r="D46" s="16">
        <v>74585</v>
      </c>
      <c r="E46" s="16">
        <v>79378</v>
      </c>
      <c r="F46" s="16">
        <v>152845</v>
      </c>
      <c r="G46" s="16">
        <v>74133</v>
      </c>
      <c r="H46" s="16">
        <v>78712</v>
      </c>
      <c r="I46" s="16">
        <v>1118</v>
      </c>
      <c r="J46" s="16">
        <v>452</v>
      </c>
      <c r="K46" s="16">
        <v>666</v>
      </c>
      <c r="L46" s="108">
        <f t="shared" si="1"/>
        <v>-2.2810792284696966</v>
      </c>
      <c r="M46" s="76">
        <v>2.081166090248087</v>
      </c>
      <c r="N46" s="24">
        <v>31132</v>
      </c>
      <c r="O46" s="24">
        <v>8833.218588640275</v>
      </c>
      <c r="P46" s="74">
        <v>17.43</v>
      </c>
    </row>
    <row r="47" spans="1:16" s="12" customFormat="1" ht="21" customHeight="1">
      <c r="A47" s="13" t="s">
        <v>217</v>
      </c>
      <c r="B47" s="16">
        <v>74134</v>
      </c>
      <c r="C47" s="16">
        <v>151821</v>
      </c>
      <c r="D47" s="16">
        <v>73214</v>
      </c>
      <c r="E47" s="16">
        <v>78607</v>
      </c>
      <c r="F47" s="16">
        <f>SUM(G47:H47)</f>
        <v>150501</v>
      </c>
      <c r="G47" s="16">
        <v>72664</v>
      </c>
      <c r="H47" s="16">
        <v>77837</v>
      </c>
      <c r="I47" s="16">
        <v>1320</v>
      </c>
      <c r="J47" s="16">
        <v>550</v>
      </c>
      <c r="K47" s="16">
        <v>770</v>
      </c>
      <c r="L47" s="108">
        <f t="shared" si="1"/>
        <v>-1.3912433506751622</v>
      </c>
      <c r="M47" s="76">
        <v>2.03</v>
      </c>
      <c r="N47" s="24">
        <v>32158</v>
      </c>
      <c r="O47" s="24">
        <v>8710</v>
      </c>
      <c r="P47" s="74">
        <v>17.43</v>
      </c>
    </row>
    <row r="48" spans="1:16" s="12" customFormat="1" ht="21" customHeight="1">
      <c r="A48" s="45" t="s">
        <v>277</v>
      </c>
      <c r="B48" s="16">
        <v>74588</v>
      </c>
      <c r="C48" s="16">
        <v>149660</v>
      </c>
      <c r="D48" s="16">
        <v>72038</v>
      </c>
      <c r="E48" s="16">
        <v>77622</v>
      </c>
      <c r="F48" s="16">
        <v>148113</v>
      </c>
      <c r="G48" s="16">
        <v>71366</v>
      </c>
      <c r="H48" s="16">
        <v>76747</v>
      </c>
      <c r="I48" s="16">
        <v>1547</v>
      </c>
      <c r="J48" s="16">
        <v>672</v>
      </c>
      <c r="K48" s="16">
        <v>875</v>
      </c>
      <c r="L48" s="108">
        <f t="shared" si="1"/>
        <v>-1.423386751503415</v>
      </c>
      <c r="M48" s="76">
        <v>1.99</v>
      </c>
      <c r="N48" s="24">
        <v>32987</v>
      </c>
      <c r="O48" s="24">
        <v>8586</v>
      </c>
      <c r="P48" s="74">
        <v>17.43</v>
      </c>
    </row>
    <row r="49" spans="1:16" s="12" customFormat="1" ht="21" customHeight="1">
      <c r="A49" s="224" t="s">
        <v>284</v>
      </c>
      <c r="B49" s="222">
        <v>76582</v>
      </c>
      <c r="C49" s="222">
        <v>148247</v>
      </c>
      <c r="D49" s="222">
        <v>71170</v>
      </c>
      <c r="E49" s="222">
        <v>77077</v>
      </c>
      <c r="F49" s="222">
        <v>146632</v>
      </c>
      <c r="G49" s="222">
        <v>70471</v>
      </c>
      <c r="H49" s="222">
        <v>76161</v>
      </c>
      <c r="I49" s="222">
        <v>1615</v>
      </c>
      <c r="J49" s="222">
        <v>699</v>
      </c>
      <c r="K49" s="222">
        <v>916</v>
      </c>
      <c r="L49" s="257">
        <v>-0.94</v>
      </c>
      <c r="M49" s="258">
        <v>1.91</v>
      </c>
      <c r="N49" s="231">
        <v>34187</v>
      </c>
      <c r="O49" s="231">
        <v>8505</v>
      </c>
      <c r="P49" s="223">
        <v>17.43</v>
      </c>
    </row>
    <row r="50" spans="1:19" s="201" customFormat="1" ht="21.75" customHeight="1">
      <c r="A50" s="279" t="s">
        <v>198</v>
      </c>
      <c r="B50" s="279"/>
      <c r="M50" s="202"/>
      <c r="O50" s="148"/>
      <c r="S50" s="203"/>
    </row>
    <row r="51" spans="1:15" s="12" customFormat="1" ht="16.5" customHeight="1">
      <c r="A51" s="3" t="s">
        <v>199</v>
      </c>
      <c r="B51" s="11"/>
      <c r="C51" s="11"/>
      <c r="D51" s="11"/>
      <c r="E51" s="11"/>
      <c r="F51" s="11"/>
      <c r="G51" s="11"/>
      <c r="H51" s="11"/>
      <c r="I51" s="11"/>
      <c r="J51" s="11"/>
      <c r="O51" s="74"/>
    </row>
    <row r="52" spans="1:19" s="201" customFormat="1" ht="15.75" customHeight="1">
      <c r="A52" s="12" t="s">
        <v>200</v>
      </c>
      <c r="B52" s="12"/>
      <c r="C52" s="12"/>
      <c r="M52" s="202"/>
      <c r="O52" s="148"/>
      <c r="S52" s="203"/>
    </row>
    <row r="53" spans="1:19" s="201" customFormat="1" ht="16.5" customHeight="1">
      <c r="A53" s="278" t="s">
        <v>201</v>
      </c>
      <c r="B53" s="278"/>
      <c r="M53" s="202"/>
      <c r="O53" s="148"/>
      <c r="S53" s="203"/>
    </row>
    <row r="54" ht="13.5">
      <c r="S54" s="92"/>
    </row>
    <row r="55" ht="13.5">
      <c r="S55" s="92"/>
    </row>
    <row r="56" ht="13.5">
      <c r="S56" s="92"/>
    </row>
    <row r="57" ht="13.5">
      <c r="S57" s="92"/>
    </row>
    <row r="58" ht="13.5">
      <c r="S58" s="92"/>
    </row>
    <row r="59" ht="13.5">
      <c r="S59" s="92"/>
    </row>
    <row r="60" ht="13.5">
      <c r="S60" s="92"/>
    </row>
    <row r="61" ht="13.5">
      <c r="S61" s="92"/>
    </row>
    <row r="62" ht="13.5">
      <c r="S62" s="92"/>
    </row>
    <row r="63" ht="13.5">
      <c r="S63" s="92"/>
    </row>
    <row r="64" ht="13.5">
      <c r="S64" s="92"/>
    </row>
    <row r="65" ht="13.5">
      <c r="S65" s="92"/>
    </row>
    <row r="66" ht="13.5">
      <c r="S66" s="92"/>
    </row>
    <row r="67" ht="13.5">
      <c r="S67" s="92"/>
    </row>
    <row r="68" ht="13.5">
      <c r="S68" s="92"/>
    </row>
    <row r="69" ht="13.5">
      <c r="S69" s="92"/>
    </row>
    <row r="70" ht="13.5">
      <c r="S70" s="92"/>
    </row>
    <row r="71" ht="13.5">
      <c r="S71" s="92"/>
    </row>
    <row r="72" ht="13.5">
      <c r="S72" s="92"/>
    </row>
    <row r="73" ht="13.5">
      <c r="S73" s="92"/>
    </row>
    <row r="74" ht="13.5">
      <c r="S74" s="92"/>
    </row>
    <row r="75" ht="13.5">
      <c r="S75" s="92"/>
    </row>
    <row r="76" ht="13.5">
      <c r="S76" s="92"/>
    </row>
    <row r="77" ht="13.5">
      <c r="S77" s="92"/>
    </row>
    <row r="78" ht="13.5">
      <c r="S78" s="92"/>
    </row>
    <row r="79" ht="13.5">
      <c r="S79" s="92"/>
    </row>
    <row r="80" ht="13.5">
      <c r="S80" s="92"/>
    </row>
    <row r="81" ht="13.5">
      <c r="S81" s="92"/>
    </row>
    <row r="82" ht="13.5">
      <c r="S82" s="92"/>
    </row>
    <row r="83" ht="13.5">
      <c r="S83" s="92"/>
    </row>
    <row r="84" ht="13.5">
      <c r="S84" s="92"/>
    </row>
    <row r="85" ht="13.5">
      <c r="S85" s="92"/>
    </row>
    <row r="86" ht="13.5">
      <c r="S86" s="92"/>
    </row>
    <row r="87" ht="13.5">
      <c r="S87" s="92"/>
    </row>
    <row r="88" ht="13.5">
      <c r="S88" s="92"/>
    </row>
    <row r="89" ht="13.5">
      <c r="S89" s="92"/>
    </row>
    <row r="90" ht="13.5">
      <c r="S90" s="92"/>
    </row>
    <row r="91" ht="13.5">
      <c r="S91" s="92"/>
    </row>
    <row r="92" ht="13.5">
      <c r="S92" s="92"/>
    </row>
    <row r="93" ht="13.5">
      <c r="S93" s="92"/>
    </row>
    <row r="94" ht="13.5">
      <c r="S94" s="92"/>
    </row>
    <row r="95" ht="13.5">
      <c r="S95" s="92"/>
    </row>
    <row r="96" ht="13.5">
      <c r="S96" s="92"/>
    </row>
    <row r="97" ht="13.5">
      <c r="S97" s="92"/>
    </row>
    <row r="98" ht="13.5">
      <c r="S98" s="92"/>
    </row>
    <row r="99" ht="13.5">
      <c r="S99" s="92"/>
    </row>
    <row r="100" ht="13.5">
      <c r="S100" s="92"/>
    </row>
    <row r="101" ht="13.5">
      <c r="S101" s="92"/>
    </row>
    <row r="102" ht="13.5">
      <c r="S102" s="92"/>
    </row>
    <row r="103" ht="13.5">
      <c r="S103" s="92"/>
    </row>
    <row r="104" ht="13.5">
      <c r="S104" s="92"/>
    </row>
    <row r="105" ht="13.5">
      <c r="S105" s="92"/>
    </row>
    <row r="106" ht="13.5">
      <c r="S106" s="92"/>
    </row>
    <row r="107" ht="13.5">
      <c r="S107" s="92"/>
    </row>
    <row r="108" ht="13.5">
      <c r="S108" s="92"/>
    </row>
    <row r="109" ht="13.5">
      <c r="S109" s="92"/>
    </row>
    <row r="110" ht="13.5">
      <c r="S110" s="92"/>
    </row>
    <row r="111" ht="13.5">
      <c r="S111" s="92"/>
    </row>
    <row r="112" ht="13.5">
      <c r="S112" s="92"/>
    </row>
    <row r="113" ht="13.5">
      <c r="S113" s="92"/>
    </row>
    <row r="114" ht="13.5">
      <c r="S114" s="92"/>
    </row>
    <row r="115" ht="13.5">
      <c r="S115" s="92"/>
    </row>
    <row r="116" ht="13.5">
      <c r="S116" s="92"/>
    </row>
    <row r="117" ht="13.5">
      <c r="S117" s="92"/>
    </row>
    <row r="118" ht="13.5">
      <c r="S118" s="92"/>
    </row>
    <row r="119" ht="13.5">
      <c r="S119" s="92"/>
    </row>
    <row r="120" ht="13.5">
      <c r="S120" s="92"/>
    </row>
    <row r="121" ht="13.5">
      <c r="S121" s="92"/>
    </row>
    <row r="122" ht="13.5">
      <c r="S122" s="92"/>
    </row>
    <row r="123" ht="13.5">
      <c r="S123" s="92"/>
    </row>
    <row r="124" ht="13.5">
      <c r="S124" s="92"/>
    </row>
    <row r="125" ht="13.5">
      <c r="S125" s="92"/>
    </row>
    <row r="126" ht="13.5">
      <c r="S126" s="92"/>
    </row>
    <row r="127" ht="13.5">
      <c r="S127" s="92"/>
    </row>
    <row r="128" ht="13.5">
      <c r="S128" s="92"/>
    </row>
    <row r="129" ht="13.5">
      <c r="S129" s="92"/>
    </row>
    <row r="130" ht="13.5">
      <c r="S130" s="92"/>
    </row>
    <row r="131" ht="13.5">
      <c r="S131" s="92"/>
    </row>
    <row r="132" ht="13.5">
      <c r="S132" s="92"/>
    </row>
    <row r="133" ht="13.5">
      <c r="S133" s="92"/>
    </row>
    <row r="134" ht="13.5">
      <c r="S134" s="92"/>
    </row>
    <row r="135" ht="13.5">
      <c r="S135" s="92"/>
    </row>
    <row r="136" ht="13.5">
      <c r="S136" s="92"/>
    </row>
    <row r="137" ht="13.5">
      <c r="S137" s="92"/>
    </row>
    <row r="138" ht="13.5">
      <c r="S138" s="92"/>
    </row>
    <row r="139" ht="13.5">
      <c r="S139" s="92"/>
    </row>
    <row r="140" ht="13.5">
      <c r="S140" s="92"/>
    </row>
    <row r="141" ht="13.5">
      <c r="S141" s="92"/>
    </row>
    <row r="142" ht="13.5">
      <c r="S142" s="92"/>
    </row>
    <row r="143" ht="13.5">
      <c r="S143" s="92"/>
    </row>
    <row r="144" ht="13.5">
      <c r="S144" s="92"/>
    </row>
    <row r="145" ht="13.5">
      <c r="S145" s="92"/>
    </row>
    <row r="146" ht="13.5">
      <c r="S146" s="92"/>
    </row>
    <row r="147" ht="13.5">
      <c r="S147" s="92"/>
    </row>
    <row r="148" ht="13.5">
      <c r="S148" s="92"/>
    </row>
    <row r="149" ht="13.5">
      <c r="S149" s="92"/>
    </row>
    <row r="150" ht="13.5">
      <c r="S150" s="92"/>
    </row>
    <row r="151" ht="13.5">
      <c r="S151" s="92"/>
    </row>
    <row r="152" ht="13.5">
      <c r="S152" s="92"/>
    </row>
    <row r="153" ht="13.5">
      <c r="S153" s="92"/>
    </row>
    <row r="154" ht="13.5">
      <c r="S154" s="92"/>
    </row>
    <row r="155" ht="13.5">
      <c r="S155" s="92"/>
    </row>
    <row r="156" ht="13.5">
      <c r="S156" s="92"/>
    </row>
    <row r="157" ht="13.5">
      <c r="S157" s="92"/>
    </row>
    <row r="158" ht="13.5">
      <c r="S158" s="92"/>
    </row>
    <row r="159" ht="13.5">
      <c r="S159" s="92"/>
    </row>
    <row r="160" ht="13.5">
      <c r="S160" s="92"/>
    </row>
    <row r="161" ht="13.5">
      <c r="S161" s="92"/>
    </row>
    <row r="162" ht="13.5">
      <c r="S162" s="92"/>
    </row>
    <row r="163" ht="13.5">
      <c r="S163" s="92"/>
    </row>
    <row r="164" ht="13.5">
      <c r="S164" s="92"/>
    </row>
    <row r="165" ht="13.5">
      <c r="S165" s="92"/>
    </row>
    <row r="166" ht="13.5">
      <c r="S166" s="92"/>
    </row>
    <row r="167" ht="13.5">
      <c r="S167" s="92"/>
    </row>
    <row r="168" ht="13.5">
      <c r="S168" s="92"/>
    </row>
    <row r="169" ht="13.5">
      <c r="S169" s="92"/>
    </row>
    <row r="170" ht="13.5">
      <c r="S170" s="92"/>
    </row>
    <row r="171" ht="13.5">
      <c r="S171" s="92"/>
    </row>
    <row r="172" ht="13.5">
      <c r="S172" s="92"/>
    </row>
    <row r="173" ht="13.5">
      <c r="S173" s="92"/>
    </row>
    <row r="174" ht="13.5">
      <c r="S174" s="92"/>
    </row>
    <row r="175" ht="13.5">
      <c r="S175" s="92"/>
    </row>
    <row r="176" ht="13.5">
      <c r="S176" s="92"/>
    </row>
    <row r="177" ht="13.5">
      <c r="S177" s="92"/>
    </row>
    <row r="178" ht="13.5">
      <c r="S178" s="92"/>
    </row>
    <row r="179" ht="13.5">
      <c r="S179" s="92"/>
    </row>
    <row r="180" ht="13.5">
      <c r="S180" s="92"/>
    </row>
    <row r="181" ht="13.5">
      <c r="S181" s="92"/>
    </row>
    <row r="182" ht="13.5">
      <c r="S182" s="92"/>
    </row>
    <row r="183" ht="13.5">
      <c r="S183" s="92"/>
    </row>
    <row r="184" ht="13.5">
      <c r="S184" s="92"/>
    </row>
    <row r="185" ht="13.5">
      <c r="S185" s="92"/>
    </row>
    <row r="186" ht="13.5">
      <c r="S186" s="92"/>
    </row>
  </sheetData>
  <sheetProtection/>
  <mergeCells count="12">
    <mergeCell ref="A53:B53"/>
    <mergeCell ref="A50:B50"/>
    <mergeCell ref="M5:M7"/>
    <mergeCell ref="N5:N7"/>
    <mergeCell ref="C6:C7"/>
    <mergeCell ref="A5:A7"/>
    <mergeCell ref="B5:B7"/>
    <mergeCell ref="C5:K5"/>
    <mergeCell ref="F6:F7"/>
    <mergeCell ref="I6:I7"/>
    <mergeCell ref="L5:L7"/>
    <mergeCell ref="O5:P6"/>
  </mergeCells>
  <printOptions/>
  <pageMargins left="0.9448818897637796" right="0.5905511811023623" top="0.5511811023622047" bottom="0.5511811023622047" header="0.2362204724409449" footer="0.5511811023622047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8"/>
  <sheetViews>
    <sheetView zoomScalePageLayoutView="0" workbookViewId="0" topLeftCell="A10">
      <selection activeCell="A17" sqref="A17"/>
    </sheetView>
  </sheetViews>
  <sheetFormatPr defaultColWidth="8.88671875" defaultRowHeight="13.5"/>
  <cols>
    <col min="1" max="1" width="10.99609375" style="89" customWidth="1"/>
    <col min="2" max="2" width="9.4453125" style="2" customWidth="1"/>
    <col min="3" max="11" width="10.5546875" style="89" customWidth="1"/>
    <col min="12" max="12" width="10.21484375" style="89" customWidth="1"/>
    <col min="13" max="13" width="8.88671875" style="89" customWidth="1"/>
    <col min="14" max="14" width="14.4453125" style="89" bestFit="1" customWidth="1"/>
    <col min="15" max="16384" width="8.88671875" style="89" customWidth="1"/>
  </cols>
  <sheetData>
    <row r="2" spans="1:23" s="2" customFormat="1" ht="23.25" customHeight="1">
      <c r="A2" s="288" t="s">
        <v>154</v>
      </c>
      <c r="B2" s="288"/>
      <c r="C2" s="288"/>
      <c r="D2" s="288"/>
      <c r="E2" s="288"/>
      <c r="F2" s="288"/>
      <c r="G2" s="288"/>
      <c r="H2" s="288"/>
      <c r="J2" s="20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2" customFormat="1" ht="22.5" customHeight="1">
      <c r="A4" s="3" t="s">
        <v>203</v>
      </c>
      <c r="B4" s="21"/>
      <c r="C4" s="21"/>
      <c r="D4" s="21"/>
      <c r="E4" s="21" t="s">
        <v>155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12" customFormat="1" ht="22.5" customHeight="1">
      <c r="A5" s="290" t="s">
        <v>156</v>
      </c>
      <c r="B5" s="291" t="s">
        <v>157</v>
      </c>
      <c r="C5" s="291" t="s">
        <v>158</v>
      </c>
      <c r="D5" s="291"/>
      <c r="E5" s="291"/>
      <c r="F5" s="291"/>
      <c r="G5" s="291"/>
      <c r="H5" s="291"/>
      <c r="I5" s="291"/>
      <c r="J5" s="291"/>
      <c r="K5" s="291"/>
      <c r="L5" s="269" t="s">
        <v>159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21.75" customHeight="1">
      <c r="A6" s="290"/>
      <c r="B6" s="291"/>
      <c r="C6" s="261" t="s">
        <v>160</v>
      </c>
      <c r="D6" s="291"/>
      <c r="E6" s="291"/>
      <c r="F6" s="261" t="s">
        <v>161</v>
      </c>
      <c r="G6" s="291"/>
      <c r="H6" s="291"/>
      <c r="I6" s="261" t="s">
        <v>162</v>
      </c>
      <c r="J6" s="291"/>
      <c r="K6" s="291"/>
      <c r="L6" s="289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9.5" customHeight="1">
      <c r="A7" s="290"/>
      <c r="B7" s="291"/>
      <c r="C7" s="65" t="s">
        <v>163</v>
      </c>
      <c r="D7" s="5" t="s">
        <v>1</v>
      </c>
      <c r="E7" s="5" t="s">
        <v>2</v>
      </c>
      <c r="F7" s="65" t="s">
        <v>164</v>
      </c>
      <c r="G7" s="5" t="s">
        <v>1</v>
      </c>
      <c r="H7" s="5" t="s">
        <v>2</v>
      </c>
      <c r="I7" s="65" t="s">
        <v>164</v>
      </c>
      <c r="J7" s="5" t="s">
        <v>1</v>
      </c>
      <c r="K7" s="5" t="s">
        <v>2</v>
      </c>
      <c r="L7" s="27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13" s="12" customFormat="1" ht="24.75" customHeight="1">
      <c r="A8" s="75" t="s">
        <v>117</v>
      </c>
      <c r="B8" s="16">
        <v>74508</v>
      </c>
      <c r="C8" s="16">
        <v>169995</v>
      </c>
      <c r="D8" s="16">
        <v>83000</v>
      </c>
      <c r="E8" s="16">
        <v>86995</v>
      </c>
      <c r="F8" s="16">
        <v>169095</v>
      </c>
      <c r="G8" s="16">
        <v>82674</v>
      </c>
      <c r="H8" s="16">
        <v>86421</v>
      </c>
      <c r="I8" s="16">
        <v>900</v>
      </c>
      <c r="J8" s="16">
        <v>326</v>
      </c>
      <c r="K8" s="16">
        <v>574</v>
      </c>
      <c r="L8" s="16">
        <v>24664</v>
      </c>
      <c r="M8" s="74"/>
    </row>
    <row r="9" spans="1:13" s="12" customFormat="1" ht="24.75" customHeight="1">
      <c r="A9" s="75" t="s">
        <v>114</v>
      </c>
      <c r="B9" s="16">
        <v>75085</v>
      </c>
      <c r="C9" s="16">
        <v>169616</v>
      </c>
      <c r="D9" s="16">
        <v>82780</v>
      </c>
      <c r="E9" s="16">
        <v>86836</v>
      </c>
      <c r="F9" s="16">
        <v>168715</v>
      </c>
      <c r="G9" s="16">
        <v>82455</v>
      </c>
      <c r="H9" s="16">
        <v>86260</v>
      </c>
      <c r="I9" s="16">
        <v>901</v>
      </c>
      <c r="J9" s="16">
        <v>325</v>
      </c>
      <c r="K9" s="16">
        <v>576</v>
      </c>
      <c r="L9" s="16">
        <v>25878</v>
      </c>
      <c r="M9" s="74"/>
    </row>
    <row r="10" spans="1:13" s="12" customFormat="1" ht="24.75" customHeight="1">
      <c r="A10" s="100" t="s">
        <v>120</v>
      </c>
      <c r="B10" s="16">
        <v>75038</v>
      </c>
      <c r="C10" s="16">
        <v>167020</v>
      </c>
      <c r="D10" s="16">
        <v>81398</v>
      </c>
      <c r="E10" s="16">
        <v>85622</v>
      </c>
      <c r="F10" s="16">
        <v>166062</v>
      </c>
      <c r="G10" s="16">
        <v>81060</v>
      </c>
      <c r="H10" s="16">
        <v>85002</v>
      </c>
      <c r="I10" s="16">
        <v>958</v>
      </c>
      <c r="J10" s="16">
        <v>338</v>
      </c>
      <c r="K10" s="16">
        <v>620</v>
      </c>
      <c r="L10" s="16">
        <v>27208</v>
      </c>
      <c r="M10" s="74"/>
    </row>
    <row r="11" spans="1:13" s="12" customFormat="1" ht="24.75" customHeight="1">
      <c r="A11" s="100" t="s">
        <v>124</v>
      </c>
      <c r="B11" s="16">
        <v>75028</v>
      </c>
      <c r="C11" s="16">
        <v>164483</v>
      </c>
      <c r="D11" s="16">
        <v>80118</v>
      </c>
      <c r="E11" s="16">
        <v>84365</v>
      </c>
      <c r="F11" s="16">
        <v>163492</v>
      </c>
      <c r="G11" s="16">
        <v>79758</v>
      </c>
      <c r="H11" s="16">
        <v>83734</v>
      </c>
      <c r="I11" s="16">
        <v>991</v>
      </c>
      <c r="J11" s="16">
        <v>360</v>
      </c>
      <c r="K11" s="16">
        <v>631</v>
      </c>
      <c r="L11" s="16">
        <v>28433</v>
      </c>
      <c r="M11" s="74"/>
    </row>
    <row r="12" spans="1:13" s="12" customFormat="1" ht="24.75" customHeight="1">
      <c r="A12" s="100" t="s">
        <v>165</v>
      </c>
      <c r="B12" s="24">
        <v>74949</v>
      </c>
      <c r="C12" s="24">
        <v>161949</v>
      </c>
      <c r="D12" s="24">
        <v>78735</v>
      </c>
      <c r="E12" s="24">
        <v>83214</v>
      </c>
      <c r="F12" s="24">
        <v>160852</v>
      </c>
      <c r="G12" s="24">
        <v>78305</v>
      </c>
      <c r="H12" s="24">
        <v>82547</v>
      </c>
      <c r="I12" s="24">
        <v>1097</v>
      </c>
      <c r="J12" s="24">
        <v>430</v>
      </c>
      <c r="K12" s="24">
        <v>667</v>
      </c>
      <c r="L12" s="24">
        <v>29326</v>
      </c>
      <c r="M12" s="74"/>
    </row>
    <row r="13" spans="1:13" s="12" customFormat="1" ht="24.75" customHeight="1">
      <c r="A13" s="100" t="s">
        <v>193</v>
      </c>
      <c r="B13" s="24">
        <v>73979</v>
      </c>
      <c r="C13" s="24">
        <v>157557</v>
      </c>
      <c r="D13" s="24">
        <v>76583</v>
      </c>
      <c r="E13" s="24">
        <v>80974</v>
      </c>
      <c r="F13" s="24">
        <v>156433</v>
      </c>
      <c r="G13" s="24">
        <v>76147</v>
      </c>
      <c r="H13" s="24">
        <v>80286</v>
      </c>
      <c r="I13" s="24">
        <v>1124</v>
      </c>
      <c r="J13" s="24">
        <v>436</v>
      </c>
      <c r="K13" s="24">
        <v>688</v>
      </c>
      <c r="L13" s="24">
        <v>29974</v>
      </c>
      <c r="M13" s="74"/>
    </row>
    <row r="14" spans="1:13" s="12" customFormat="1" ht="24.75" customHeight="1">
      <c r="A14" s="13" t="s">
        <v>153</v>
      </c>
      <c r="B14" s="24">
        <v>73442</v>
      </c>
      <c r="C14" s="24">
        <v>153963</v>
      </c>
      <c r="D14" s="24">
        <v>74585</v>
      </c>
      <c r="E14" s="24">
        <v>79378</v>
      </c>
      <c r="F14" s="24">
        <v>152845</v>
      </c>
      <c r="G14" s="24">
        <v>74133</v>
      </c>
      <c r="H14" s="24">
        <v>78712</v>
      </c>
      <c r="I14" s="24">
        <v>1118</v>
      </c>
      <c r="J14" s="24">
        <v>452</v>
      </c>
      <c r="K14" s="24">
        <v>666</v>
      </c>
      <c r="L14" s="24">
        <v>31132</v>
      </c>
      <c r="M14" s="74"/>
    </row>
    <row r="15" spans="1:13" s="12" customFormat="1" ht="24.75" customHeight="1">
      <c r="A15" s="13" t="s">
        <v>218</v>
      </c>
      <c r="B15" s="24">
        <v>74134</v>
      </c>
      <c r="C15" s="24">
        <f>SUM(D15:E15)</f>
        <v>151821</v>
      </c>
      <c r="D15" s="24">
        <f>SUM(G15,J15)</f>
        <v>73214</v>
      </c>
      <c r="E15" s="24">
        <f>SUM(H15,K15)</f>
        <v>78607</v>
      </c>
      <c r="F15" s="24">
        <v>150501</v>
      </c>
      <c r="G15" s="24">
        <v>72664</v>
      </c>
      <c r="H15" s="24">
        <v>77837</v>
      </c>
      <c r="I15" s="24">
        <v>1320</v>
      </c>
      <c r="J15" s="24">
        <v>550</v>
      </c>
      <c r="K15" s="24">
        <v>770</v>
      </c>
      <c r="L15" s="24">
        <v>32158</v>
      </c>
      <c r="M15" s="74"/>
    </row>
    <row r="16" spans="1:13" s="12" customFormat="1" ht="24.75" customHeight="1">
      <c r="A16" s="13" t="s">
        <v>277</v>
      </c>
      <c r="B16" s="24">
        <v>74588</v>
      </c>
      <c r="C16" s="24">
        <v>149660</v>
      </c>
      <c r="D16" s="24">
        <v>72038</v>
      </c>
      <c r="E16" s="24">
        <v>77622</v>
      </c>
      <c r="F16" s="24">
        <v>148113</v>
      </c>
      <c r="G16" s="24">
        <v>71366</v>
      </c>
      <c r="H16" s="24">
        <v>76747</v>
      </c>
      <c r="I16" s="24">
        <v>1547</v>
      </c>
      <c r="J16" s="24">
        <v>672</v>
      </c>
      <c r="K16" s="24">
        <v>875</v>
      </c>
      <c r="L16" s="24">
        <v>32987</v>
      </c>
      <c r="M16" s="74"/>
    </row>
    <row r="17" spans="1:13" s="12" customFormat="1" ht="24.75" customHeight="1">
      <c r="A17" s="227" t="s">
        <v>285</v>
      </c>
      <c r="B17" s="230">
        <v>76582</v>
      </c>
      <c r="C17" s="230">
        <v>148247</v>
      </c>
      <c r="D17" s="230">
        <v>71170</v>
      </c>
      <c r="E17" s="230">
        <v>77077</v>
      </c>
      <c r="F17" s="230">
        <v>146632</v>
      </c>
      <c r="G17" s="230">
        <v>70471</v>
      </c>
      <c r="H17" s="230">
        <v>76161</v>
      </c>
      <c r="I17" s="230">
        <v>1615</v>
      </c>
      <c r="J17" s="230">
        <v>699</v>
      </c>
      <c r="K17" s="230">
        <v>916</v>
      </c>
      <c r="L17" s="232">
        <v>34187</v>
      </c>
      <c r="M17" s="74"/>
    </row>
    <row r="18" spans="1:13" s="12" customFormat="1" ht="9" customHeight="1">
      <c r="A18" s="2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74"/>
    </row>
    <row r="19" spans="1:14" s="12" customFormat="1" ht="24.75" customHeight="1">
      <c r="A19" s="228" t="s">
        <v>91</v>
      </c>
      <c r="B19" s="218">
        <v>5686</v>
      </c>
      <c r="C19" s="219">
        <v>12479</v>
      </c>
      <c r="D19" s="219">
        <v>5878</v>
      </c>
      <c r="E19" s="219">
        <v>6601</v>
      </c>
      <c r="F19" s="218">
        <v>12358</v>
      </c>
      <c r="G19" s="218">
        <v>5830</v>
      </c>
      <c r="H19" s="218">
        <v>6528</v>
      </c>
      <c r="I19" s="219">
        <v>121</v>
      </c>
      <c r="J19" s="219">
        <v>48</v>
      </c>
      <c r="K19" s="219">
        <v>73</v>
      </c>
      <c r="L19" s="219">
        <v>3118</v>
      </c>
      <c r="N19" s="226"/>
    </row>
    <row r="20" spans="1:14" s="12" customFormat="1" ht="24.75" customHeight="1">
      <c r="A20" s="228" t="s">
        <v>92</v>
      </c>
      <c r="B20" s="218">
        <v>5254</v>
      </c>
      <c r="C20" s="219">
        <v>9416</v>
      </c>
      <c r="D20" s="219">
        <v>4507</v>
      </c>
      <c r="E20" s="219">
        <v>4909</v>
      </c>
      <c r="F20" s="218">
        <v>9285</v>
      </c>
      <c r="G20" s="218">
        <v>4450</v>
      </c>
      <c r="H20" s="218">
        <v>4835</v>
      </c>
      <c r="I20" s="219">
        <v>131</v>
      </c>
      <c r="J20" s="219">
        <v>57</v>
      </c>
      <c r="K20" s="219">
        <v>74</v>
      </c>
      <c r="L20" s="219">
        <v>2248</v>
      </c>
      <c r="N20" s="226"/>
    </row>
    <row r="21" spans="1:14" s="12" customFormat="1" ht="24.75" customHeight="1">
      <c r="A21" s="228" t="s">
        <v>93</v>
      </c>
      <c r="B21" s="218">
        <v>5316</v>
      </c>
      <c r="C21" s="219">
        <v>12190</v>
      </c>
      <c r="D21" s="219">
        <v>5835</v>
      </c>
      <c r="E21" s="219">
        <v>6355</v>
      </c>
      <c r="F21" s="218">
        <v>12072</v>
      </c>
      <c r="G21" s="218">
        <v>5778</v>
      </c>
      <c r="H21" s="218">
        <v>6294</v>
      </c>
      <c r="I21" s="219">
        <v>118</v>
      </c>
      <c r="J21" s="219">
        <v>57</v>
      </c>
      <c r="K21" s="219">
        <v>61</v>
      </c>
      <c r="L21" s="219">
        <v>2870</v>
      </c>
      <c r="N21" s="226"/>
    </row>
    <row r="22" spans="1:14" s="12" customFormat="1" ht="24.75" customHeight="1">
      <c r="A22" s="228" t="s">
        <v>94</v>
      </c>
      <c r="B22" s="218">
        <v>8568</v>
      </c>
      <c r="C22" s="219">
        <v>17452</v>
      </c>
      <c r="D22" s="219">
        <v>8288</v>
      </c>
      <c r="E22" s="219">
        <v>9164</v>
      </c>
      <c r="F22" s="218">
        <v>17249</v>
      </c>
      <c r="G22" s="218">
        <v>8194</v>
      </c>
      <c r="H22" s="218">
        <v>9055</v>
      </c>
      <c r="I22" s="219">
        <v>203</v>
      </c>
      <c r="J22" s="219">
        <v>94</v>
      </c>
      <c r="K22" s="219">
        <v>109</v>
      </c>
      <c r="L22" s="219">
        <v>3955</v>
      </c>
      <c r="N22" s="226"/>
    </row>
    <row r="23" spans="1:14" s="12" customFormat="1" ht="24.75" customHeight="1">
      <c r="A23" s="228" t="s">
        <v>95</v>
      </c>
      <c r="B23" s="218">
        <v>5840</v>
      </c>
      <c r="C23" s="219">
        <v>11916</v>
      </c>
      <c r="D23" s="219">
        <v>5821</v>
      </c>
      <c r="E23" s="219">
        <v>6095</v>
      </c>
      <c r="F23" s="218">
        <v>11644</v>
      </c>
      <c r="G23" s="218">
        <v>5679</v>
      </c>
      <c r="H23" s="218">
        <v>5965</v>
      </c>
      <c r="I23" s="219">
        <v>272</v>
      </c>
      <c r="J23" s="219">
        <v>142</v>
      </c>
      <c r="K23" s="219">
        <v>130</v>
      </c>
      <c r="L23" s="219">
        <v>2434</v>
      </c>
      <c r="N23" s="226"/>
    </row>
    <row r="24" spans="1:14" s="12" customFormat="1" ht="24.75" customHeight="1">
      <c r="A24" s="228" t="s">
        <v>96</v>
      </c>
      <c r="B24" s="218">
        <v>6325</v>
      </c>
      <c r="C24" s="219">
        <v>10908</v>
      </c>
      <c r="D24" s="219">
        <v>5131</v>
      </c>
      <c r="E24" s="219">
        <v>5777</v>
      </c>
      <c r="F24" s="218">
        <v>10805</v>
      </c>
      <c r="G24" s="218">
        <v>5090</v>
      </c>
      <c r="H24" s="218">
        <v>5715</v>
      </c>
      <c r="I24" s="219">
        <v>103</v>
      </c>
      <c r="J24" s="219">
        <v>41</v>
      </c>
      <c r="K24" s="219">
        <v>62</v>
      </c>
      <c r="L24" s="219">
        <v>2437</v>
      </c>
      <c r="N24" s="226"/>
    </row>
    <row r="25" spans="1:14" s="12" customFormat="1" ht="24.75" customHeight="1">
      <c r="A25" s="228" t="s">
        <v>97</v>
      </c>
      <c r="B25" s="218">
        <v>6207</v>
      </c>
      <c r="C25" s="219">
        <v>11154</v>
      </c>
      <c r="D25" s="219">
        <v>5546</v>
      </c>
      <c r="E25" s="219">
        <v>5608</v>
      </c>
      <c r="F25" s="218">
        <v>11062</v>
      </c>
      <c r="G25" s="218">
        <v>5515</v>
      </c>
      <c r="H25" s="218">
        <v>5547</v>
      </c>
      <c r="I25" s="219">
        <v>92</v>
      </c>
      <c r="J25" s="219">
        <v>31</v>
      </c>
      <c r="K25" s="219">
        <v>61</v>
      </c>
      <c r="L25" s="219">
        <v>2827</v>
      </c>
      <c r="N25" s="226"/>
    </row>
    <row r="26" spans="1:14" s="12" customFormat="1" ht="24.75" customHeight="1">
      <c r="A26" s="228" t="s">
        <v>98</v>
      </c>
      <c r="B26" s="218">
        <v>5982</v>
      </c>
      <c r="C26" s="219">
        <v>11307</v>
      </c>
      <c r="D26" s="219">
        <v>5514</v>
      </c>
      <c r="E26" s="219">
        <v>5793</v>
      </c>
      <c r="F26" s="218">
        <v>11254</v>
      </c>
      <c r="G26" s="218">
        <v>5500</v>
      </c>
      <c r="H26" s="218">
        <v>5754</v>
      </c>
      <c r="I26" s="219">
        <v>53</v>
      </c>
      <c r="J26" s="219">
        <v>14</v>
      </c>
      <c r="K26" s="219">
        <v>39</v>
      </c>
      <c r="L26" s="219">
        <v>2695</v>
      </c>
      <c r="N26" s="226"/>
    </row>
    <row r="27" spans="1:14" s="2" customFormat="1" ht="24.75" customHeight="1">
      <c r="A27" s="228" t="s">
        <v>99</v>
      </c>
      <c r="B27" s="218">
        <v>4161</v>
      </c>
      <c r="C27" s="219">
        <v>7660</v>
      </c>
      <c r="D27" s="219">
        <v>3677</v>
      </c>
      <c r="E27" s="219">
        <v>3983</v>
      </c>
      <c r="F27" s="218">
        <v>7400</v>
      </c>
      <c r="G27" s="218">
        <v>3544</v>
      </c>
      <c r="H27" s="218">
        <v>3856</v>
      </c>
      <c r="I27" s="219">
        <v>260</v>
      </c>
      <c r="J27" s="219">
        <v>133</v>
      </c>
      <c r="K27" s="219">
        <v>127</v>
      </c>
      <c r="L27" s="219">
        <v>1686</v>
      </c>
      <c r="N27" s="226"/>
    </row>
    <row r="28" spans="1:14" s="2" customFormat="1" ht="24.75" customHeight="1">
      <c r="A28" s="228" t="s">
        <v>100</v>
      </c>
      <c r="B28" s="218">
        <v>5135</v>
      </c>
      <c r="C28" s="219">
        <v>9692</v>
      </c>
      <c r="D28" s="219">
        <v>4624</v>
      </c>
      <c r="E28" s="219">
        <v>5068</v>
      </c>
      <c r="F28" s="218">
        <v>9643</v>
      </c>
      <c r="G28" s="218">
        <v>4613</v>
      </c>
      <c r="H28" s="218">
        <v>5030</v>
      </c>
      <c r="I28" s="219">
        <v>49</v>
      </c>
      <c r="J28" s="219">
        <v>11</v>
      </c>
      <c r="K28" s="219">
        <v>38</v>
      </c>
      <c r="L28" s="219">
        <v>1966</v>
      </c>
      <c r="N28" s="226"/>
    </row>
    <row r="29" spans="1:14" ht="24.75" customHeight="1">
      <c r="A29" s="228" t="s">
        <v>101</v>
      </c>
      <c r="B29" s="218">
        <v>8472</v>
      </c>
      <c r="C29" s="219">
        <v>16105</v>
      </c>
      <c r="D29" s="219">
        <v>7820</v>
      </c>
      <c r="E29" s="219">
        <v>8285</v>
      </c>
      <c r="F29" s="218">
        <v>16002</v>
      </c>
      <c r="G29" s="218">
        <v>7784</v>
      </c>
      <c r="H29" s="218">
        <v>8218</v>
      </c>
      <c r="I29" s="219">
        <v>103</v>
      </c>
      <c r="J29" s="219">
        <v>36</v>
      </c>
      <c r="K29" s="219">
        <v>67</v>
      </c>
      <c r="L29" s="219">
        <v>3317</v>
      </c>
      <c r="M29"/>
      <c r="N29" s="226"/>
    </row>
    <row r="30" spans="1:14" ht="24.75" customHeight="1">
      <c r="A30" s="228" t="s">
        <v>102</v>
      </c>
      <c r="B30" s="218">
        <v>5031</v>
      </c>
      <c r="C30" s="219">
        <v>9391</v>
      </c>
      <c r="D30" s="219">
        <v>4434</v>
      </c>
      <c r="E30" s="219">
        <v>4957</v>
      </c>
      <c r="F30" s="218">
        <v>9346</v>
      </c>
      <c r="G30" s="218">
        <v>4420</v>
      </c>
      <c r="H30" s="218">
        <v>4926</v>
      </c>
      <c r="I30" s="219">
        <v>45</v>
      </c>
      <c r="J30" s="219">
        <v>14</v>
      </c>
      <c r="K30" s="219">
        <v>31</v>
      </c>
      <c r="L30" s="219">
        <v>2307</v>
      </c>
      <c r="M30"/>
      <c r="N30" s="226"/>
    </row>
    <row r="31" spans="1:14" ht="24.75" customHeight="1">
      <c r="A31" s="229" t="s">
        <v>103</v>
      </c>
      <c r="B31" s="220">
        <v>4605</v>
      </c>
      <c r="C31" s="221">
        <v>8577</v>
      </c>
      <c r="D31" s="221">
        <v>4095</v>
      </c>
      <c r="E31" s="221">
        <v>4482</v>
      </c>
      <c r="F31" s="220">
        <v>8512</v>
      </c>
      <c r="G31" s="220">
        <v>4074</v>
      </c>
      <c r="H31" s="220">
        <v>4438</v>
      </c>
      <c r="I31" s="221">
        <v>65</v>
      </c>
      <c r="J31" s="221">
        <v>21</v>
      </c>
      <c r="K31" s="221">
        <v>44</v>
      </c>
      <c r="L31" s="221">
        <v>2327</v>
      </c>
      <c r="M31"/>
      <c r="N31" s="226"/>
    </row>
    <row r="32" spans="1:12" s="201" customFormat="1" ht="17.25" customHeight="1">
      <c r="A32" s="287" t="s">
        <v>198</v>
      </c>
      <c r="B32" s="287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12" s="3" customFormat="1" ht="17.25" customHeight="1">
      <c r="A33" s="12" t="s">
        <v>274</v>
      </c>
      <c r="B33" s="12"/>
      <c r="C33" s="12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8.75" customHeight="1">
      <c r="A34" s="286" t="s">
        <v>275</v>
      </c>
      <c r="B34" s="286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ht="18.7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2:12" ht="18.75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8" ht="18.75" customHeight="1">
      <c r="C38" s="141"/>
    </row>
  </sheetData>
  <sheetProtection/>
  <mergeCells count="10">
    <mergeCell ref="A34:B34"/>
    <mergeCell ref="A32:B32"/>
    <mergeCell ref="A2:H2"/>
    <mergeCell ref="L5:L7"/>
    <mergeCell ref="A5:A7"/>
    <mergeCell ref="B5:B7"/>
    <mergeCell ref="C6:E6"/>
    <mergeCell ref="C5:K5"/>
    <mergeCell ref="F6:H6"/>
    <mergeCell ref="I6:K6"/>
  </mergeCells>
  <printOptions horizontalCentered="1"/>
  <pageMargins left="0.15748031496062992" right="0.15748031496062992" top="0.41" bottom="0.2755905511811024" header="0.5511811023622047" footer="0.196850393700787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27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R70" sqref="R70"/>
    </sheetView>
  </sheetViews>
  <sheetFormatPr defaultColWidth="8.88671875" defaultRowHeight="13.5"/>
  <cols>
    <col min="1" max="1" width="11.88671875" style="19" customWidth="1"/>
    <col min="2" max="4" width="10.77734375" style="19" customWidth="1"/>
    <col min="5" max="5" width="10.77734375" style="34" customWidth="1"/>
    <col min="6" max="7" width="10.77734375" style="19" customWidth="1"/>
    <col min="8" max="16" width="10.88671875" style="19" customWidth="1"/>
    <col min="17" max="19" width="10.88671875" style="89" customWidth="1"/>
    <col min="20" max="16384" width="8.88671875" style="19" customWidth="1"/>
  </cols>
  <sheetData>
    <row r="2" spans="1:5" s="2" customFormat="1" ht="21" customHeight="1">
      <c r="A2" s="288" t="s">
        <v>166</v>
      </c>
      <c r="B2" s="288"/>
      <c r="C2" s="288"/>
      <c r="D2" s="288"/>
      <c r="E2" s="288"/>
    </row>
    <row r="3" spans="1:5" s="2" customFormat="1" ht="12.75" customHeight="1">
      <c r="A3" s="1"/>
      <c r="B3" s="1"/>
      <c r="E3" s="27"/>
    </row>
    <row r="4" spans="1:5" s="2" customFormat="1" ht="17.25" customHeight="1">
      <c r="A4" s="3" t="s">
        <v>204</v>
      </c>
      <c r="B4" s="1"/>
      <c r="E4" s="27"/>
    </row>
    <row r="5" spans="1:19" s="2" customFormat="1" ht="21.75" customHeight="1">
      <c r="A5" s="290" t="s">
        <v>167</v>
      </c>
      <c r="B5" s="294" t="s">
        <v>168</v>
      </c>
      <c r="C5" s="295"/>
      <c r="D5" s="294" t="s">
        <v>169</v>
      </c>
      <c r="E5" s="295"/>
      <c r="F5" s="294" t="s">
        <v>170</v>
      </c>
      <c r="G5" s="295"/>
      <c r="H5" s="294" t="s">
        <v>171</v>
      </c>
      <c r="I5" s="295"/>
      <c r="J5" s="294" t="s">
        <v>172</v>
      </c>
      <c r="K5" s="295"/>
      <c r="L5" s="294" t="s">
        <v>173</v>
      </c>
      <c r="M5" s="295"/>
      <c r="N5" s="294" t="s">
        <v>216</v>
      </c>
      <c r="O5" s="295"/>
      <c r="P5" s="294" t="s">
        <v>278</v>
      </c>
      <c r="Q5" s="295"/>
      <c r="R5" s="292" t="s">
        <v>286</v>
      </c>
      <c r="S5" s="293"/>
    </row>
    <row r="6" spans="1:19" s="2" customFormat="1" ht="21.75" customHeight="1">
      <c r="A6" s="290"/>
      <c r="B6" s="5" t="s">
        <v>174</v>
      </c>
      <c r="C6" s="6" t="s">
        <v>175</v>
      </c>
      <c r="D6" s="5" t="s">
        <v>174</v>
      </c>
      <c r="E6" s="28" t="s">
        <v>175</v>
      </c>
      <c r="F6" s="5" t="s">
        <v>174</v>
      </c>
      <c r="G6" s="28" t="s">
        <v>175</v>
      </c>
      <c r="H6" s="5" t="s">
        <v>176</v>
      </c>
      <c r="I6" s="28" t="s">
        <v>175</v>
      </c>
      <c r="J6" s="5" t="s">
        <v>176</v>
      </c>
      <c r="K6" s="28" t="s">
        <v>175</v>
      </c>
      <c r="L6" s="5" t="s">
        <v>176</v>
      </c>
      <c r="M6" s="28" t="s">
        <v>175</v>
      </c>
      <c r="N6" s="5" t="s">
        <v>176</v>
      </c>
      <c r="O6" s="28" t="s">
        <v>175</v>
      </c>
      <c r="P6" s="5" t="s">
        <v>279</v>
      </c>
      <c r="Q6" s="28" t="s">
        <v>280</v>
      </c>
      <c r="R6" s="236" t="s">
        <v>279</v>
      </c>
      <c r="S6" s="237" t="s">
        <v>280</v>
      </c>
    </row>
    <row r="7" spans="1:19" s="12" customFormat="1" ht="18.75" customHeight="1">
      <c r="A7" s="80" t="s">
        <v>24</v>
      </c>
      <c r="B7" s="119">
        <v>191775</v>
      </c>
      <c r="C7" s="120">
        <v>100.00000000000001</v>
      </c>
      <c r="D7" s="119">
        <v>179747</v>
      </c>
      <c r="E7" s="120">
        <v>99.99999999999999</v>
      </c>
      <c r="F7" s="119">
        <v>167873</v>
      </c>
      <c r="G7" s="120">
        <v>100</v>
      </c>
      <c r="H7" s="119">
        <v>160852</v>
      </c>
      <c r="I7" s="120">
        <v>100</v>
      </c>
      <c r="J7" s="119">
        <f>SUM(J9:J27)</f>
        <v>156433</v>
      </c>
      <c r="K7" s="122">
        <f>SUM(K9:K27)</f>
        <v>100.00000000000003</v>
      </c>
      <c r="L7" s="119">
        <f>SUM(L9:L27)</f>
        <v>152845</v>
      </c>
      <c r="M7" s="122">
        <v>100</v>
      </c>
      <c r="N7" s="119">
        <f>SUM(N9:N27)</f>
        <v>150501</v>
      </c>
      <c r="O7" s="122">
        <f>SUM(O9:O26)</f>
        <v>100</v>
      </c>
      <c r="P7" s="119">
        <v>148113</v>
      </c>
      <c r="Q7" s="122">
        <f>SUM(Q9:Q27)</f>
        <v>99.99999999999999</v>
      </c>
      <c r="R7" s="233">
        <v>146632</v>
      </c>
      <c r="S7" s="252">
        <v>100</v>
      </c>
    </row>
    <row r="8" spans="1:19" s="12" customFormat="1" ht="9.75" customHeight="1">
      <c r="A8" s="16"/>
      <c r="B8" s="46"/>
      <c r="C8" s="46"/>
      <c r="D8" s="29"/>
      <c r="E8" s="30"/>
      <c r="F8" s="29"/>
      <c r="G8" s="30"/>
      <c r="H8" s="29"/>
      <c r="I8" s="30"/>
      <c r="J8" s="29"/>
      <c r="K8" s="30"/>
      <c r="L8" s="29"/>
      <c r="M8" s="30"/>
      <c r="N8" s="29"/>
      <c r="O8" s="30"/>
      <c r="P8" s="29"/>
      <c r="Q8" s="30"/>
      <c r="R8" s="234"/>
      <c r="S8" s="253"/>
    </row>
    <row r="9" spans="1:19" s="12" customFormat="1" ht="17.25" customHeight="1">
      <c r="A9" s="45" t="s">
        <v>177</v>
      </c>
      <c r="B9" s="29">
        <v>9646</v>
      </c>
      <c r="C9" s="47">
        <v>5.02985269195672</v>
      </c>
      <c r="D9" s="29">
        <v>6396</v>
      </c>
      <c r="E9" s="30">
        <v>3.5583347705385906</v>
      </c>
      <c r="F9" s="29">
        <v>5100</v>
      </c>
      <c r="G9" s="30">
        <v>3.04</v>
      </c>
      <c r="H9" s="29">
        <v>4898</v>
      </c>
      <c r="I9" s="30">
        <v>3.04503518762589</v>
      </c>
      <c r="J9" s="29">
        <v>4352</v>
      </c>
      <c r="K9" s="30">
        <v>2.78202169618942</v>
      </c>
      <c r="L9" s="29">
        <v>3883</v>
      </c>
      <c r="M9" s="47">
        <f aca="true" t="shared" si="0" ref="M9:M26">(L9/$L$7)*100</f>
        <v>2.540482187837352</v>
      </c>
      <c r="N9" s="29">
        <v>3473</v>
      </c>
      <c r="O9" s="47">
        <f>(N9/$N$7)*100</f>
        <v>2.307625862951077</v>
      </c>
      <c r="P9" s="29">
        <v>3285</v>
      </c>
      <c r="Q9" s="47">
        <f>P9/P7*100</f>
        <v>2.2179011970590023</v>
      </c>
      <c r="R9" s="234">
        <v>2949</v>
      </c>
      <c r="S9" s="254">
        <v>2.01</v>
      </c>
    </row>
    <row r="10" spans="1:19" s="12" customFormat="1" ht="17.25" customHeight="1">
      <c r="A10" s="45" t="s">
        <v>178</v>
      </c>
      <c r="B10" s="29">
        <v>10719</v>
      </c>
      <c r="C10" s="47">
        <v>5.589362534219789</v>
      </c>
      <c r="D10" s="29">
        <v>8493</v>
      </c>
      <c r="E10" s="30">
        <v>4.724974547558513</v>
      </c>
      <c r="F10" s="29">
        <v>5734</v>
      </c>
      <c r="G10" s="30">
        <v>3.42</v>
      </c>
      <c r="H10" s="29">
        <v>4611</v>
      </c>
      <c r="I10" s="30">
        <v>2.86661030015169</v>
      </c>
      <c r="J10" s="29">
        <v>4439</v>
      </c>
      <c r="K10" s="30">
        <v>2.83763656006086</v>
      </c>
      <c r="L10" s="29">
        <v>4263</v>
      </c>
      <c r="M10" s="47">
        <f t="shared" si="0"/>
        <v>2.7891000686970457</v>
      </c>
      <c r="N10" s="29">
        <v>4047</v>
      </c>
      <c r="O10" s="47">
        <f aca="true" t="shared" si="1" ref="O10:O26">(N10/$N$7)*100</f>
        <v>2.68901867761676</v>
      </c>
      <c r="P10" s="29">
        <v>3993</v>
      </c>
      <c r="Q10" s="47">
        <f>P10/P7*100</f>
        <v>2.695914605740212</v>
      </c>
      <c r="R10" s="234">
        <v>3872</v>
      </c>
      <c r="S10" s="254">
        <v>2.64</v>
      </c>
    </row>
    <row r="11" spans="1:19" s="12" customFormat="1" ht="17.25" customHeight="1">
      <c r="A11" s="45" t="s">
        <v>27</v>
      </c>
      <c r="B11" s="29">
        <v>10173</v>
      </c>
      <c r="C11" s="47">
        <v>5.304653891278843</v>
      </c>
      <c r="D11" s="29">
        <v>10120</v>
      </c>
      <c r="E11" s="30">
        <v>5.630135690720847</v>
      </c>
      <c r="F11" s="29">
        <v>8030</v>
      </c>
      <c r="G11" s="30">
        <v>4.78</v>
      </c>
      <c r="H11" s="29">
        <v>5284</v>
      </c>
      <c r="I11" s="30">
        <v>3.28500733593614</v>
      </c>
      <c r="J11" s="29">
        <v>4904</v>
      </c>
      <c r="K11" s="30">
        <v>3.13488841868404</v>
      </c>
      <c r="L11" s="29">
        <v>4729</v>
      </c>
      <c r="M11" s="47">
        <f t="shared" si="0"/>
        <v>3.0939841015407765</v>
      </c>
      <c r="N11" s="29">
        <v>4464</v>
      </c>
      <c r="O11" s="47">
        <f t="shared" si="1"/>
        <v>2.9660932485498432</v>
      </c>
      <c r="P11" s="29">
        <v>4250</v>
      </c>
      <c r="Q11" s="47">
        <f>P11/P7*100</f>
        <v>2.869430772450764</v>
      </c>
      <c r="R11" s="234">
        <v>4132</v>
      </c>
      <c r="S11" s="254">
        <v>2.82</v>
      </c>
    </row>
    <row r="12" spans="1:19" s="12" customFormat="1" ht="17.25" customHeight="1">
      <c r="A12" s="45" t="s">
        <v>28</v>
      </c>
      <c r="B12" s="29">
        <v>16194</v>
      </c>
      <c r="C12" s="47">
        <v>8.444270629644114</v>
      </c>
      <c r="D12" s="29">
        <v>11057</v>
      </c>
      <c r="E12" s="30">
        <v>6.151423945879486</v>
      </c>
      <c r="F12" s="29">
        <v>10721</v>
      </c>
      <c r="G12" s="30">
        <v>6.39</v>
      </c>
      <c r="H12" s="29">
        <v>8181</v>
      </c>
      <c r="I12" s="30">
        <v>5.08604182726979</v>
      </c>
      <c r="J12" s="29">
        <v>7449</v>
      </c>
      <c r="K12" s="30">
        <v>4.76178299975069</v>
      </c>
      <c r="L12" s="29">
        <v>6775</v>
      </c>
      <c r="M12" s="47">
        <f t="shared" si="0"/>
        <v>4.432595112695868</v>
      </c>
      <c r="N12" s="29">
        <v>6385</v>
      </c>
      <c r="O12" s="47">
        <f t="shared" si="1"/>
        <v>4.242496727596494</v>
      </c>
      <c r="P12" s="29">
        <v>5801</v>
      </c>
      <c r="Q12" s="47">
        <f>P12/P7*100</f>
        <v>3.9166042143498543</v>
      </c>
      <c r="R12" s="234">
        <v>5287</v>
      </c>
      <c r="S12" s="254">
        <v>3.61</v>
      </c>
    </row>
    <row r="13" spans="1:19" s="12" customFormat="1" ht="17.25" customHeight="1">
      <c r="A13" s="45" t="s">
        <v>29</v>
      </c>
      <c r="B13" s="29">
        <v>21073</v>
      </c>
      <c r="C13" s="47">
        <v>10.988397862077957</v>
      </c>
      <c r="D13" s="29">
        <v>18469</v>
      </c>
      <c r="E13" s="30">
        <v>10.274997635565544</v>
      </c>
      <c r="F13" s="29">
        <v>12453</v>
      </c>
      <c r="G13" s="30">
        <v>7.42</v>
      </c>
      <c r="H13" s="29">
        <v>11002</v>
      </c>
      <c r="I13" s="30">
        <v>6.83982791634546</v>
      </c>
      <c r="J13" s="29">
        <v>10707</v>
      </c>
      <c r="K13" s="30">
        <v>6.84446376403956</v>
      </c>
      <c r="L13" s="29">
        <v>10369</v>
      </c>
      <c r="M13" s="47">
        <f t="shared" si="0"/>
        <v>6.78399685956361</v>
      </c>
      <c r="N13" s="29">
        <v>10035</v>
      </c>
      <c r="O13" s="47">
        <f t="shared" si="1"/>
        <v>6.6677297825263615</v>
      </c>
      <c r="P13" s="29">
        <v>9474</v>
      </c>
      <c r="Q13" s="47">
        <f>P13/P7*100</f>
        <v>6.396467561929067</v>
      </c>
      <c r="R13" s="234">
        <v>9352</v>
      </c>
      <c r="S13" s="254">
        <v>6.38</v>
      </c>
    </row>
    <row r="14" spans="1:19" s="12" customFormat="1" ht="17.25" customHeight="1">
      <c r="A14" s="45" t="s">
        <v>30</v>
      </c>
      <c r="B14" s="29">
        <v>19668</v>
      </c>
      <c r="C14" s="47">
        <v>10.25576847868596</v>
      </c>
      <c r="D14" s="29">
        <v>17400</v>
      </c>
      <c r="E14" s="30">
        <v>9.680272827919243</v>
      </c>
      <c r="F14" s="29">
        <v>14886</v>
      </c>
      <c r="G14" s="30">
        <v>8.87</v>
      </c>
      <c r="H14" s="29">
        <v>10083</v>
      </c>
      <c r="I14" s="30">
        <v>6.26849526272598</v>
      </c>
      <c r="J14" s="29">
        <v>9972</v>
      </c>
      <c r="K14" s="30">
        <v>6.37461405202227</v>
      </c>
      <c r="L14" s="29">
        <v>10195</v>
      </c>
      <c r="M14" s="47">
        <f t="shared" si="0"/>
        <v>6.670156040433119</v>
      </c>
      <c r="N14" s="29">
        <v>10388</v>
      </c>
      <c r="O14" s="47">
        <f t="shared" si="1"/>
        <v>6.902279719071634</v>
      </c>
      <c r="P14" s="29">
        <v>10646</v>
      </c>
      <c r="Q14" s="47">
        <f>P14/P7*100</f>
        <v>7.187755294943725</v>
      </c>
      <c r="R14" s="234">
        <v>11105</v>
      </c>
      <c r="S14" s="254">
        <v>7.57</v>
      </c>
    </row>
    <row r="15" spans="1:19" s="12" customFormat="1" ht="17.25" customHeight="1">
      <c r="A15" s="45" t="s">
        <v>31</v>
      </c>
      <c r="B15" s="29">
        <v>14834</v>
      </c>
      <c r="C15" s="47">
        <v>7.735106244296702</v>
      </c>
      <c r="D15" s="29">
        <v>14624</v>
      </c>
      <c r="E15" s="30">
        <v>8.13587987560293</v>
      </c>
      <c r="F15" s="29">
        <v>12935</v>
      </c>
      <c r="G15" s="30">
        <v>7.71</v>
      </c>
      <c r="H15" s="29">
        <v>11477</v>
      </c>
      <c r="I15" s="30">
        <v>7.13513043045781</v>
      </c>
      <c r="J15" s="29">
        <v>10224</v>
      </c>
      <c r="K15" s="30">
        <v>6.53570538185677</v>
      </c>
      <c r="L15" s="29">
        <v>9038</v>
      </c>
      <c r="M15" s="47">
        <f t="shared" si="0"/>
        <v>5.91318001897347</v>
      </c>
      <c r="N15" s="29">
        <v>8413</v>
      </c>
      <c r="O15" s="47">
        <f t="shared" si="1"/>
        <v>5.589996079760268</v>
      </c>
      <c r="P15" s="29">
        <v>8367</v>
      </c>
      <c r="Q15" s="47">
        <f>P15/P7*100</f>
        <v>5.649065240728363</v>
      </c>
      <c r="R15" s="234">
        <v>8330</v>
      </c>
      <c r="S15" s="254">
        <v>5.68</v>
      </c>
    </row>
    <row r="16" spans="1:19" s="12" customFormat="1" ht="17.25" customHeight="1">
      <c r="A16" s="45" t="s">
        <v>32</v>
      </c>
      <c r="B16" s="29">
        <v>13490</v>
      </c>
      <c r="C16" s="47">
        <v>7.0342849693651415</v>
      </c>
      <c r="D16" s="29">
        <v>12925</v>
      </c>
      <c r="E16" s="30">
        <v>7.19066243108369</v>
      </c>
      <c r="F16" s="29">
        <v>12402</v>
      </c>
      <c r="G16" s="30">
        <v>7.39</v>
      </c>
      <c r="H16" s="29">
        <v>10989</v>
      </c>
      <c r="I16" s="30">
        <v>6.83174595280133</v>
      </c>
      <c r="J16" s="29">
        <v>10707</v>
      </c>
      <c r="K16" s="30">
        <v>6.84446376403956</v>
      </c>
      <c r="L16" s="29">
        <v>10354</v>
      </c>
      <c r="M16" s="47">
        <f t="shared" si="0"/>
        <v>6.774182995845464</v>
      </c>
      <c r="N16" s="29">
        <v>10070</v>
      </c>
      <c r="O16" s="47">
        <f t="shared" si="1"/>
        <v>6.690985441957197</v>
      </c>
      <c r="P16" s="29">
        <v>9459</v>
      </c>
      <c r="Q16" s="47">
        <f>P16/P7*100</f>
        <v>6.386340159202771</v>
      </c>
      <c r="R16" s="234">
        <v>8848</v>
      </c>
      <c r="S16" s="254">
        <v>6.03</v>
      </c>
    </row>
    <row r="17" spans="1:19" s="12" customFormat="1" ht="17.25" customHeight="1">
      <c r="A17" s="45" t="s">
        <v>33</v>
      </c>
      <c r="B17" s="29">
        <v>14698</v>
      </c>
      <c r="C17" s="47">
        <v>7.664189805761961</v>
      </c>
      <c r="D17" s="29">
        <v>12696</v>
      </c>
      <c r="E17" s="30">
        <v>7.06326113926797</v>
      </c>
      <c r="F17" s="29">
        <v>12022</v>
      </c>
      <c r="G17" s="30">
        <v>7.16</v>
      </c>
      <c r="H17" s="29">
        <v>12054</v>
      </c>
      <c r="I17" s="30">
        <v>7.4938452739164</v>
      </c>
      <c r="J17" s="29">
        <v>11123</v>
      </c>
      <c r="K17" s="30">
        <v>7.11039230852825</v>
      </c>
      <c r="L17" s="29">
        <v>10370</v>
      </c>
      <c r="M17" s="47">
        <f t="shared" si="0"/>
        <v>6.78465111714482</v>
      </c>
      <c r="N17" s="29">
        <v>9637</v>
      </c>
      <c r="O17" s="47">
        <f t="shared" si="1"/>
        <v>6.403279712427159</v>
      </c>
      <c r="P17" s="29">
        <v>9292</v>
      </c>
      <c r="Q17" s="47">
        <f>P17/P7*100</f>
        <v>6.273588408849999</v>
      </c>
      <c r="R17" s="234">
        <v>9268</v>
      </c>
      <c r="S17" s="254">
        <v>6.32</v>
      </c>
    </row>
    <row r="18" spans="1:19" s="12" customFormat="1" ht="17.25" customHeight="1">
      <c r="A18" s="45" t="s">
        <v>34</v>
      </c>
      <c r="B18" s="29">
        <v>13762</v>
      </c>
      <c r="C18" s="47">
        <v>7.176117846434623</v>
      </c>
      <c r="D18" s="29">
        <v>14294</v>
      </c>
      <c r="E18" s="30">
        <v>7.952288494383773</v>
      </c>
      <c r="F18" s="29">
        <v>12877</v>
      </c>
      <c r="G18" s="30">
        <v>7.67</v>
      </c>
      <c r="H18" s="29">
        <v>12802</v>
      </c>
      <c r="I18" s="30">
        <v>7.95886902245542</v>
      </c>
      <c r="J18" s="29">
        <v>12893</v>
      </c>
      <c r="K18" s="30">
        <v>8.24186712522294</v>
      </c>
      <c r="L18" s="29">
        <v>12610</v>
      </c>
      <c r="M18" s="47">
        <f t="shared" si="0"/>
        <v>8.250188099054597</v>
      </c>
      <c r="N18" s="29">
        <v>12271</v>
      </c>
      <c r="O18" s="47">
        <f t="shared" si="1"/>
        <v>8.153434196450522</v>
      </c>
      <c r="P18" s="29">
        <v>11788</v>
      </c>
      <c r="Q18" s="47">
        <f>P18/P7*100</f>
        <v>7.95878822250579</v>
      </c>
      <c r="R18" s="234">
        <v>11135</v>
      </c>
      <c r="S18" s="254">
        <v>7.59</v>
      </c>
    </row>
    <row r="19" spans="1:19" s="12" customFormat="1" ht="17.25" customHeight="1">
      <c r="A19" s="45" t="s">
        <v>35</v>
      </c>
      <c r="B19" s="29">
        <v>12110</v>
      </c>
      <c r="C19" s="47">
        <v>6.314691695997915</v>
      </c>
      <c r="D19" s="29">
        <v>12912</v>
      </c>
      <c r="E19" s="30">
        <v>7.183430043338693</v>
      </c>
      <c r="F19" s="29">
        <v>13831</v>
      </c>
      <c r="G19" s="30">
        <v>8.24</v>
      </c>
      <c r="H19" s="29">
        <v>13520</v>
      </c>
      <c r="I19" s="30">
        <v>8.40524208589262</v>
      </c>
      <c r="J19" s="29">
        <v>12594</v>
      </c>
      <c r="K19" s="30">
        <v>8.05073098387169</v>
      </c>
      <c r="L19" s="29">
        <v>12188</v>
      </c>
      <c r="M19" s="47">
        <f t="shared" si="0"/>
        <v>7.974091399784094</v>
      </c>
      <c r="N19" s="29">
        <v>12368</v>
      </c>
      <c r="O19" s="47">
        <f t="shared" si="1"/>
        <v>8.21788559544455</v>
      </c>
      <c r="P19" s="29">
        <v>12280</v>
      </c>
      <c r="Q19" s="47">
        <f>P19/P7*100</f>
        <v>8.290967031928325</v>
      </c>
      <c r="R19" s="234">
        <v>12279</v>
      </c>
      <c r="S19" s="254">
        <v>8.37</v>
      </c>
    </row>
    <row r="20" spans="1:19" s="12" customFormat="1" ht="17.25" customHeight="1">
      <c r="A20" s="45" t="s">
        <v>36</v>
      </c>
      <c r="B20" s="29">
        <v>10636</v>
      </c>
      <c r="C20" s="47">
        <v>5.546082648937557</v>
      </c>
      <c r="D20" s="29">
        <v>11221</v>
      </c>
      <c r="E20" s="30">
        <v>6.2426632989702195</v>
      </c>
      <c r="F20" s="29">
        <v>12280</v>
      </c>
      <c r="G20" s="30">
        <v>7.32</v>
      </c>
      <c r="H20" s="29">
        <v>14517</v>
      </c>
      <c r="I20" s="30">
        <v>9.02506652077686</v>
      </c>
      <c r="J20" s="29">
        <v>14605</v>
      </c>
      <c r="K20" s="30">
        <v>9.33626536600334</v>
      </c>
      <c r="L20" s="29">
        <v>14391</v>
      </c>
      <c r="M20" s="47">
        <f t="shared" si="0"/>
        <v>9.415420851189113</v>
      </c>
      <c r="N20" s="29">
        <v>13989</v>
      </c>
      <c r="O20" s="47">
        <f t="shared" si="1"/>
        <v>9.294954850798334</v>
      </c>
      <c r="P20" s="29">
        <v>13242</v>
      </c>
      <c r="Q20" s="47">
        <f>P20/P7*100</f>
        <v>8.940471126774828</v>
      </c>
      <c r="R20" s="234">
        <v>12688</v>
      </c>
      <c r="S20" s="254">
        <v>8.65</v>
      </c>
    </row>
    <row r="21" spans="1:19" s="12" customFormat="1" ht="17.25" customHeight="1">
      <c r="A21" s="45" t="s">
        <v>37</v>
      </c>
      <c r="B21" s="29">
        <v>9478</v>
      </c>
      <c r="C21" s="47">
        <v>4.942250032590275</v>
      </c>
      <c r="D21" s="29">
        <v>9512</v>
      </c>
      <c r="E21" s="30">
        <v>5.291882479262519</v>
      </c>
      <c r="F21" s="29">
        <v>10183</v>
      </c>
      <c r="G21" s="30">
        <v>6.07</v>
      </c>
      <c r="H21" s="29">
        <v>12108</v>
      </c>
      <c r="I21" s="30">
        <v>7.52741650709969</v>
      </c>
      <c r="J21" s="29">
        <v>12490</v>
      </c>
      <c r="K21" s="30">
        <v>7.98424884774952</v>
      </c>
      <c r="L21" s="29">
        <v>12548</v>
      </c>
      <c r="M21" s="47">
        <f t="shared" si="0"/>
        <v>8.209624129019595</v>
      </c>
      <c r="N21" s="29">
        <v>12803</v>
      </c>
      <c r="O21" s="47">
        <f t="shared" si="1"/>
        <v>8.506920219799204</v>
      </c>
      <c r="P21" s="29">
        <v>13249</v>
      </c>
      <c r="Q21" s="47">
        <f>P21/P7*100</f>
        <v>8.945197248047098</v>
      </c>
      <c r="R21" s="234">
        <v>13200</v>
      </c>
      <c r="S21" s="254">
        <v>9</v>
      </c>
    </row>
    <row r="22" spans="1:19" s="12" customFormat="1" ht="17.25" customHeight="1">
      <c r="A22" s="45" t="s">
        <v>38</v>
      </c>
      <c r="B22" s="29">
        <v>6860</v>
      </c>
      <c r="C22" s="47">
        <v>3.5771085907965063</v>
      </c>
      <c r="D22" s="29">
        <v>8168</v>
      </c>
      <c r="E22" s="30">
        <v>4.544164853933584</v>
      </c>
      <c r="F22" s="29">
        <v>8547</v>
      </c>
      <c r="G22" s="30">
        <v>5.09</v>
      </c>
      <c r="H22" s="29">
        <v>9480</v>
      </c>
      <c r="I22" s="30">
        <v>5.89361649217915</v>
      </c>
      <c r="J22" s="29">
        <v>9767</v>
      </c>
      <c r="K22" s="30">
        <v>6.24356753370453</v>
      </c>
      <c r="L22" s="29">
        <v>10093</v>
      </c>
      <c r="M22" s="47">
        <f t="shared" si="0"/>
        <v>6.603421767149727</v>
      </c>
      <c r="N22" s="29">
        <v>10046</v>
      </c>
      <c r="O22" s="47">
        <f t="shared" si="1"/>
        <v>6.675038704061767</v>
      </c>
      <c r="P22" s="29">
        <v>10103</v>
      </c>
      <c r="Q22" s="47">
        <f>P22/P7*100</f>
        <v>6.8211433162517805</v>
      </c>
      <c r="R22" s="234">
        <v>10794</v>
      </c>
      <c r="S22" s="254">
        <v>7.36</v>
      </c>
    </row>
    <row r="23" spans="1:19" s="12" customFormat="1" ht="17.25" customHeight="1">
      <c r="A23" s="45" t="s">
        <v>39</v>
      </c>
      <c r="B23" s="29">
        <v>4073</v>
      </c>
      <c r="C23" s="47">
        <v>2.1238430452353017</v>
      </c>
      <c r="D23" s="29">
        <v>5806</v>
      </c>
      <c r="E23" s="30">
        <v>3.2300956344194893</v>
      </c>
      <c r="F23" s="29">
        <v>7255</v>
      </c>
      <c r="G23" s="30">
        <v>4.32</v>
      </c>
      <c r="H23" s="29">
        <v>7869</v>
      </c>
      <c r="I23" s="30">
        <v>4.89207470221073</v>
      </c>
      <c r="J23" s="29">
        <v>7538</v>
      </c>
      <c r="K23" s="30">
        <v>4.81867636623986</v>
      </c>
      <c r="L23" s="29">
        <v>7415</v>
      </c>
      <c r="M23" s="47">
        <f t="shared" si="0"/>
        <v>4.851319964670091</v>
      </c>
      <c r="N23" s="29">
        <v>7711</v>
      </c>
      <c r="O23" s="47">
        <f t="shared" si="1"/>
        <v>5.123553996318962</v>
      </c>
      <c r="P23" s="29">
        <v>8011</v>
      </c>
      <c r="Q23" s="47">
        <f>P23/P7*100</f>
        <v>5.408708216024252</v>
      </c>
      <c r="R23" s="234">
        <v>8378</v>
      </c>
      <c r="S23" s="254">
        <v>5.71</v>
      </c>
    </row>
    <row r="24" spans="1:19" s="12" customFormat="1" ht="17.25" customHeight="1">
      <c r="A24" s="45" t="s">
        <v>40</v>
      </c>
      <c r="B24" s="29">
        <v>2434</v>
      </c>
      <c r="C24" s="47">
        <v>1.2691956720114719</v>
      </c>
      <c r="D24" s="29">
        <v>3181</v>
      </c>
      <c r="E24" s="30">
        <v>1.7697096474489142</v>
      </c>
      <c r="F24" s="29">
        <v>4801</v>
      </c>
      <c r="G24" s="30">
        <v>2.86</v>
      </c>
      <c r="H24" s="29">
        <v>6055</v>
      </c>
      <c r="I24" s="30">
        <v>3.76432994305324</v>
      </c>
      <c r="J24" s="29">
        <v>6359</v>
      </c>
      <c r="K24" s="30">
        <v>4.0649990730856</v>
      </c>
      <c r="L24" s="29">
        <v>6856</v>
      </c>
      <c r="M24" s="47">
        <f t="shared" si="0"/>
        <v>4.485589976773856</v>
      </c>
      <c r="N24" s="29">
        <v>7122</v>
      </c>
      <c r="O24" s="47">
        <f t="shared" si="1"/>
        <v>4.7321944704686345</v>
      </c>
      <c r="P24" s="29">
        <v>6998</v>
      </c>
      <c r="Q24" s="47">
        <f>P24/P7*100</f>
        <v>4.72477095190834</v>
      </c>
      <c r="R24" s="234">
        <v>6757</v>
      </c>
      <c r="S24" s="254">
        <v>4.61</v>
      </c>
    </row>
    <row r="25" spans="1:19" s="12" customFormat="1" ht="17.25" customHeight="1">
      <c r="A25" s="45" t="s">
        <v>41</v>
      </c>
      <c r="B25" s="29">
        <v>1199</v>
      </c>
      <c r="C25" s="47">
        <v>0.6252118367879025</v>
      </c>
      <c r="D25" s="29">
        <v>1654</v>
      </c>
      <c r="E25" s="30">
        <v>0.920182256171174</v>
      </c>
      <c r="F25" s="29">
        <v>2512</v>
      </c>
      <c r="G25" s="30">
        <v>1.5</v>
      </c>
      <c r="H25" s="29">
        <v>3743</v>
      </c>
      <c r="I25" s="30">
        <v>2.32698381120533</v>
      </c>
      <c r="J25" s="29">
        <v>3928</v>
      </c>
      <c r="K25" s="30">
        <v>2.51097914122979</v>
      </c>
      <c r="L25" s="29">
        <v>4109</v>
      </c>
      <c r="M25" s="47">
        <f t="shared" si="0"/>
        <v>2.688344401190749</v>
      </c>
      <c r="N25" s="29">
        <v>4380</v>
      </c>
      <c r="O25" s="47">
        <f t="shared" si="1"/>
        <v>2.910279665915841</v>
      </c>
      <c r="P25" s="29">
        <v>4659</v>
      </c>
      <c r="Q25" s="47">
        <f>P25/P7*100</f>
        <v>3.1455712867877903</v>
      </c>
      <c r="R25" s="234">
        <v>4775</v>
      </c>
      <c r="S25" s="254">
        <v>3.26</v>
      </c>
    </row>
    <row r="26" spans="1:19" s="12" customFormat="1" ht="17.25" customHeight="1">
      <c r="A26" s="45" t="s">
        <v>42</v>
      </c>
      <c r="B26" s="29">
        <v>715</v>
      </c>
      <c r="C26" s="47">
        <v>0.37283274670838223</v>
      </c>
      <c r="D26" s="29">
        <v>819</v>
      </c>
      <c r="E26" s="30">
        <v>0.45564042793481946</v>
      </c>
      <c r="F26" s="29">
        <v>1304</v>
      </c>
      <c r="G26" s="30">
        <v>0.78</v>
      </c>
      <c r="H26" s="29">
        <v>2179</v>
      </c>
      <c r="I26" s="30">
        <v>1.35</v>
      </c>
      <c r="J26" s="29">
        <v>2382</v>
      </c>
      <c r="K26" s="30">
        <v>1.5226966177213264</v>
      </c>
      <c r="L26" s="29">
        <v>2659</v>
      </c>
      <c r="M26" s="47">
        <f t="shared" si="0"/>
        <v>1.7396709084366513</v>
      </c>
      <c r="N26" s="29">
        <v>2899</v>
      </c>
      <c r="O26" s="47">
        <f t="shared" si="1"/>
        <v>1.9262330482853935</v>
      </c>
      <c r="P26" s="29">
        <v>3216</v>
      </c>
      <c r="Q26" s="47">
        <f>P26/P7*100</f>
        <v>2.171315144518037</v>
      </c>
      <c r="R26" s="234">
        <v>3483</v>
      </c>
      <c r="S26" s="254">
        <v>2.39</v>
      </c>
    </row>
    <row r="27" spans="1:19" s="31" customFormat="1" ht="17.25" customHeight="1">
      <c r="A27" s="83" t="s">
        <v>179</v>
      </c>
      <c r="B27" s="25">
        <v>13</v>
      </c>
      <c r="C27" s="85">
        <v>0.006778777212879676</v>
      </c>
      <c r="D27" s="25">
        <v>0</v>
      </c>
      <c r="E27" s="84">
        <v>0</v>
      </c>
      <c r="F27" s="25">
        <v>0</v>
      </c>
      <c r="G27" s="84">
        <v>0</v>
      </c>
      <c r="H27" s="25">
        <v>0</v>
      </c>
      <c r="I27" s="84">
        <v>0</v>
      </c>
      <c r="J27" s="25">
        <v>0</v>
      </c>
      <c r="K27" s="84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31" t="s">
        <v>299</v>
      </c>
      <c r="S27" s="231" t="s">
        <v>299</v>
      </c>
    </row>
    <row r="28" spans="1:19" s="31" customFormat="1" ht="10.5" customHeight="1">
      <c r="A28" s="16"/>
      <c r="B28" s="46"/>
      <c r="C28" s="46"/>
      <c r="D28" s="24"/>
      <c r="E28" s="23"/>
      <c r="F28" s="24"/>
      <c r="G28" s="30"/>
      <c r="H28" s="24"/>
      <c r="I28" s="30"/>
      <c r="J28" s="24"/>
      <c r="K28" s="30"/>
      <c r="L28" s="24"/>
      <c r="M28" s="30"/>
      <c r="N28" s="24"/>
      <c r="O28" s="30"/>
      <c r="P28" s="24"/>
      <c r="Q28" s="30"/>
      <c r="R28" s="24"/>
      <c r="S28" s="30"/>
    </row>
    <row r="29" spans="1:19" s="12" customFormat="1" ht="17.25" customHeight="1">
      <c r="A29" s="80" t="s">
        <v>43</v>
      </c>
      <c r="B29" s="119">
        <v>93697</v>
      </c>
      <c r="C29" s="120">
        <v>100</v>
      </c>
      <c r="D29" s="119">
        <v>86883</v>
      </c>
      <c r="E29" s="120">
        <v>100</v>
      </c>
      <c r="F29" s="119">
        <v>80618</v>
      </c>
      <c r="G29" s="120">
        <v>100</v>
      </c>
      <c r="H29" s="119">
        <v>78305</v>
      </c>
      <c r="I29" s="120">
        <v>100</v>
      </c>
      <c r="J29" s="119">
        <f aca="true" t="shared" si="2" ref="J29:O29">SUM(J31:J49)</f>
        <v>76147</v>
      </c>
      <c r="K29" s="122">
        <f t="shared" si="2"/>
        <v>100.00000000000001</v>
      </c>
      <c r="L29" s="119">
        <f t="shared" si="2"/>
        <v>74133</v>
      </c>
      <c r="M29" s="122">
        <f t="shared" si="2"/>
        <v>100.00000000000001</v>
      </c>
      <c r="N29" s="119">
        <f t="shared" si="2"/>
        <v>72664</v>
      </c>
      <c r="O29" s="122">
        <f t="shared" si="2"/>
        <v>99.99999999999999</v>
      </c>
      <c r="P29" s="119">
        <v>71366</v>
      </c>
      <c r="Q29" s="122">
        <f>SUM(Q31:Q49)</f>
        <v>100.00000000000001</v>
      </c>
      <c r="R29" s="233">
        <v>70471</v>
      </c>
      <c r="S29" s="252">
        <v>100</v>
      </c>
    </row>
    <row r="30" spans="1:19" s="12" customFormat="1" ht="10.5" customHeight="1">
      <c r="A30" s="16"/>
      <c r="B30" s="29"/>
      <c r="C30" s="30"/>
      <c r="D30" s="29"/>
      <c r="E30" s="30"/>
      <c r="F30" s="29"/>
      <c r="G30" s="30" t="s">
        <v>180</v>
      </c>
      <c r="I30" s="30"/>
      <c r="K30" s="30"/>
      <c r="M30" s="30"/>
      <c r="O30" s="30"/>
      <c r="Q30" s="30"/>
      <c r="R30" s="235"/>
      <c r="S30" s="253"/>
    </row>
    <row r="31" spans="1:19" s="12" customFormat="1" ht="17.25" customHeight="1">
      <c r="A31" s="45" t="s">
        <v>25</v>
      </c>
      <c r="B31" s="29">
        <v>5094</v>
      </c>
      <c r="C31" s="30">
        <v>5.436673532770526</v>
      </c>
      <c r="D31" s="29">
        <v>3310</v>
      </c>
      <c r="E31" s="30">
        <v>3.8097211192062894</v>
      </c>
      <c r="F31" s="29">
        <v>2650</v>
      </c>
      <c r="G31" s="30">
        <v>3.29</v>
      </c>
      <c r="H31" s="29">
        <v>2517</v>
      </c>
      <c r="I31" s="30">
        <v>3.21435412808888</v>
      </c>
      <c r="J31" s="29">
        <v>2198</v>
      </c>
      <c r="K31" s="30">
        <v>2.88652212168569</v>
      </c>
      <c r="L31" s="29">
        <v>1977</v>
      </c>
      <c r="M31" s="47">
        <f>L31/$L$29*100</f>
        <v>2.666828537898102</v>
      </c>
      <c r="N31" s="29">
        <v>1762</v>
      </c>
      <c r="O31" s="47">
        <f>(N31/$N$29)*100</f>
        <v>2.4248596278762524</v>
      </c>
      <c r="P31" s="29">
        <v>1711</v>
      </c>
      <c r="Q31" s="47">
        <f>P31/P29*100</f>
        <v>2.397500210184121</v>
      </c>
      <c r="R31" s="234">
        <v>1530</v>
      </c>
      <c r="S31" s="254">
        <v>2.17</v>
      </c>
    </row>
    <row r="32" spans="1:19" s="12" customFormat="1" ht="17.25" customHeight="1">
      <c r="A32" s="45" t="s">
        <v>26</v>
      </c>
      <c r="B32" s="29">
        <v>5793</v>
      </c>
      <c r="C32" s="30">
        <v>6.182695283733738</v>
      </c>
      <c r="D32" s="29">
        <v>4476</v>
      </c>
      <c r="E32" s="30">
        <v>5.151755809536963</v>
      </c>
      <c r="F32" s="29">
        <v>3008</v>
      </c>
      <c r="G32" s="30">
        <v>3.73</v>
      </c>
      <c r="H32" s="29">
        <v>2432</v>
      </c>
      <c r="I32" s="30">
        <v>3.10580422706085</v>
      </c>
      <c r="J32" s="29">
        <v>2329</v>
      </c>
      <c r="K32" s="30">
        <v>3.05855778953866</v>
      </c>
      <c r="L32" s="29">
        <v>2216</v>
      </c>
      <c r="M32" s="47">
        <f aca="true" t="shared" si="3" ref="M32:M48">L32/$L$29*100</f>
        <v>2.98922207384026</v>
      </c>
      <c r="N32" s="29">
        <v>2080</v>
      </c>
      <c r="O32" s="47">
        <f aca="true" t="shared" si="4" ref="O32:O49">(N32/$N$29)*100</f>
        <v>2.8624903666189585</v>
      </c>
      <c r="P32" s="29">
        <v>2091</v>
      </c>
      <c r="Q32" s="47">
        <f>P32/P29*100</f>
        <v>2.929966650786089</v>
      </c>
      <c r="R32" s="234">
        <v>1995</v>
      </c>
      <c r="S32" s="254">
        <v>2.83</v>
      </c>
    </row>
    <row r="33" spans="1:19" s="12" customFormat="1" ht="17.25" customHeight="1">
      <c r="A33" s="45" t="s">
        <v>27</v>
      </c>
      <c r="B33" s="29">
        <v>5718</v>
      </c>
      <c r="C33" s="30">
        <v>6.102650031484466</v>
      </c>
      <c r="D33" s="29">
        <v>5569</v>
      </c>
      <c r="E33" s="30">
        <v>6.409769460078496</v>
      </c>
      <c r="F33" s="29">
        <v>4192</v>
      </c>
      <c r="G33" s="30">
        <v>5.2</v>
      </c>
      <c r="H33" s="29">
        <v>2789</v>
      </c>
      <c r="I33" s="30">
        <v>3.56171381137858</v>
      </c>
      <c r="J33" s="29">
        <v>2618</v>
      </c>
      <c r="K33" s="30">
        <v>3.43808685831353</v>
      </c>
      <c r="L33" s="29">
        <v>2477</v>
      </c>
      <c r="M33" s="47">
        <f t="shared" si="3"/>
        <v>3.34129200221224</v>
      </c>
      <c r="N33" s="29">
        <v>2342</v>
      </c>
      <c r="O33" s="47">
        <f t="shared" si="4"/>
        <v>3.223054057029616</v>
      </c>
      <c r="P33" s="29">
        <v>2224</v>
      </c>
      <c r="Q33" s="47">
        <f>P33/P29*100</f>
        <v>3.116329904996777</v>
      </c>
      <c r="R33" s="234">
        <v>2143</v>
      </c>
      <c r="S33" s="254">
        <v>3.04</v>
      </c>
    </row>
    <row r="34" spans="1:19" s="12" customFormat="1" ht="17.25" customHeight="1">
      <c r="A34" s="45" t="s">
        <v>28</v>
      </c>
      <c r="B34" s="29">
        <v>8303</v>
      </c>
      <c r="C34" s="30">
        <v>8.86154305900936</v>
      </c>
      <c r="D34" s="29">
        <v>5999</v>
      </c>
      <c r="E34" s="30">
        <v>6.9046879136309744</v>
      </c>
      <c r="F34" s="29">
        <v>5762</v>
      </c>
      <c r="G34" s="30">
        <v>7.15</v>
      </c>
      <c r="H34" s="29">
        <v>4274</v>
      </c>
      <c r="I34" s="30">
        <v>5.45814443522125</v>
      </c>
      <c r="J34" s="29">
        <v>3863</v>
      </c>
      <c r="K34" s="30">
        <v>5.07308232760319</v>
      </c>
      <c r="L34" s="29">
        <v>3502</v>
      </c>
      <c r="M34" s="47">
        <f t="shared" si="3"/>
        <v>4.723942104056223</v>
      </c>
      <c r="N34" s="29">
        <v>3294</v>
      </c>
      <c r="O34" s="47">
        <f t="shared" si="4"/>
        <v>4.533193878674447</v>
      </c>
      <c r="P34" s="29">
        <v>3042</v>
      </c>
      <c r="Q34" s="47">
        <f>P34/P29*100</f>
        <v>4.262533979766276</v>
      </c>
      <c r="R34" s="234">
        <v>2809</v>
      </c>
      <c r="S34" s="254">
        <v>3.99</v>
      </c>
    </row>
    <row r="35" spans="1:19" s="12" customFormat="1" ht="17.25" customHeight="1">
      <c r="A35" s="45" t="s">
        <v>29</v>
      </c>
      <c r="B35" s="29">
        <v>10269</v>
      </c>
      <c r="C35" s="30">
        <v>10.959795937970265</v>
      </c>
      <c r="D35" s="29">
        <v>8729</v>
      </c>
      <c r="E35" s="30">
        <v>10.046844607115316</v>
      </c>
      <c r="F35" s="29">
        <v>6393</v>
      </c>
      <c r="G35" s="30">
        <v>7.93</v>
      </c>
      <c r="H35" s="29">
        <v>5883</v>
      </c>
      <c r="I35" s="30">
        <v>7.51293020879893</v>
      </c>
      <c r="J35" s="29">
        <v>5741</v>
      </c>
      <c r="K35" s="30">
        <v>7.53936464995338</v>
      </c>
      <c r="L35" s="29">
        <v>5471</v>
      </c>
      <c r="M35" s="47">
        <f t="shared" si="3"/>
        <v>7.379979226525299</v>
      </c>
      <c r="N35" s="29">
        <v>5167</v>
      </c>
      <c r="O35" s="47">
        <f t="shared" si="4"/>
        <v>7.110811405923154</v>
      </c>
      <c r="P35" s="29">
        <v>4702</v>
      </c>
      <c r="Q35" s="47">
        <f>P35/P29*100</f>
        <v>6.588571588711711</v>
      </c>
      <c r="R35" s="234">
        <v>4517</v>
      </c>
      <c r="S35" s="254">
        <v>6.41</v>
      </c>
    </row>
    <row r="36" spans="1:19" s="12" customFormat="1" ht="17.25" customHeight="1">
      <c r="A36" s="45" t="s">
        <v>30</v>
      </c>
      <c r="B36" s="29">
        <v>9971</v>
      </c>
      <c r="C36" s="30">
        <v>10.64174946903316</v>
      </c>
      <c r="D36" s="29">
        <v>8555</v>
      </c>
      <c r="E36" s="30">
        <v>9.846575279398731</v>
      </c>
      <c r="F36" s="29">
        <v>7137</v>
      </c>
      <c r="G36" s="30">
        <v>8.85</v>
      </c>
      <c r="H36" s="29">
        <v>5374</v>
      </c>
      <c r="I36" s="30">
        <v>6.86290786028989</v>
      </c>
      <c r="J36" s="29">
        <v>5341</v>
      </c>
      <c r="K36" s="30">
        <v>7.01406490078401</v>
      </c>
      <c r="L36" s="29">
        <v>5421</v>
      </c>
      <c r="M36" s="47">
        <f t="shared" si="3"/>
        <v>7.312532880093885</v>
      </c>
      <c r="N36" s="29">
        <v>5481</v>
      </c>
      <c r="O36" s="47">
        <f t="shared" si="4"/>
        <v>7.542937355499284</v>
      </c>
      <c r="P36" s="29">
        <v>5600</v>
      </c>
      <c r="Q36" s="47">
        <f>P36/P29*100</f>
        <v>7.846873861502676</v>
      </c>
      <c r="R36" s="234">
        <v>5734</v>
      </c>
      <c r="S36" s="254">
        <v>8.14</v>
      </c>
    </row>
    <row r="37" spans="1:19" s="12" customFormat="1" ht="17.25" customHeight="1">
      <c r="A37" s="45" t="s">
        <v>31</v>
      </c>
      <c r="B37" s="29">
        <v>7717</v>
      </c>
      <c r="C37" s="30">
        <v>8.236122821435051</v>
      </c>
      <c r="D37" s="29">
        <v>7535</v>
      </c>
      <c r="E37" s="30">
        <v>8.67258266864634</v>
      </c>
      <c r="F37" s="29">
        <v>6521</v>
      </c>
      <c r="G37" s="30">
        <v>8.09</v>
      </c>
      <c r="H37" s="29">
        <v>5910</v>
      </c>
      <c r="I37" s="30">
        <v>7.54741076559607</v>
      </c>
      <c r="J37" s="29">
        <v>5349</v>
      </c>
      <c r="K37" s="30">
        <v>7.0245708957674</v>
      </c>
      <c r="L37" s="29">
        <v>4821</v>
      </c>
      <c r="M37" s="47">
        <f t="shared" si="3"/>
        <v>6.50317672291692</v>
      </c>
      <c r="N37" s="29">
        <v>4542</v>
      </c>
      <c r="O37" s="47">
        <f t="shared" si="4"/>
        <v>6.250688098645822</v>
      </c>
      <c r="P37" s="29">
        <v>4501</v>
      </c>
      <c r="Q37" s="47">
        <f>P37/P29*100</f>
        <v>6.306924866182777</v>
      </c>
      <c r="R37" s="234">
        <v>4517</v>
      </c>
      <c r="S37" s="254">
        <v>6.41</v>
      </c>
    </row>
    <row r="38" spans="1:19" s="12" customFormat="1" ht="17.25" customHeight="1">
      <c r="A38" s="45" t="s">
        <v>32</v>
      </c>
      <c r="B38" s="29">
        <v>6546</v>
      </c>
      <c r="C38" s="30">
        <v>6.986349616316424</v>
      </c>
      <c r="D38" s="29">
        <v>6556</v>
      </c>
      <c r="E38" s="30">
        <v>7.545779956953605</v>
      </c>
      <c r="F38" s="29">
        <v>6347</v>
      </c>
      <c r="G38" s="30">
        <v>7.87</v>
      </c>
      <c r="H38" s="29">
        <v>5643</v>
      </c>
      <c r="I38" s="30">
        <v>7.20643637060213</v>
      </c>
      <c r="J38" s="29">
        <v>5457</v>
      </c>
      <c r="K38" s="30">
        <v>7.16640182804313</v>
      </c>
      <c r="L38" s="29">
        <v>5230</v>
      </c>
      <c r="M38" s="47">
        <f t="shared" si="3"/>
        <v>7.054887836725884</v>
      </c>
      <c r="N38" s="29">
        <v>5102</v>
      </c>
      <c r="O38" s="47">
        <f t="shared" si="4"/>
        <v>7.021358581966311</v>
      </c>
      <c r="P38" s="29">
        <v>4774</v>
      </c>
      <c r="Q38" s="47">
        <f>P38/P29*100</f>
        <v>6.6894599669310315</v>
      </c>
      <c r="R38" s="234">
        <v>4487</v>
      </c>
      <c r="S38" s="254">
        <v>6.37</v>
      </c>
    </row>
    <row r="39" spans="1:19" s="12" customFormat="1" ht="17.25" customHeight="1">
      <c r="A39" s="45" t="s">
        <v>33</v>
      </c>
      <c r="B39" s="24">
        <v>6756</v>
      </c>
      <c r="C39" s="30">
        <v>7.210476322614384</v>
      </c>
      <c r="D39" s="24">
        <v>6050</v>
      </c>
      <c r="E39" s="23">
        <v>6.963387544168595</v>
      </c>
      <c r="F39" s="24">
        <v>5995</v>
      </c>
      <c r="G39" s="30">
        <v>7.44</v>
      </c>
      <c r="H39" s="29">
        <v>6180</v>
      </c>
      <c r="I39" s="30">
        <v>7.89221633356746</v>
      </c>
      <c r="J39" s="29">
        <v>5688</v>
      </c>
      <c r="K39" s="30">
        <v>7.46976243318844</v>
      </c>
      <c r="L39" s="29">
        <v>5257</v>
      </c>
      <c r="M39" s="47">
        <f t="shared" si="3"/>
        <v>7.091308863798848</v>
      </c>
      <c r="N39" s="29">
        <v>4852</v>
      </c>
      <c r="O39" s="47">
        <f t="shared" si="4"/>
        <v>6.677309259055378</v>
      </c>
      <c r="P39" s="29">
        <v>4644</v>
      </c>
      <c r="Q39" s="47">
        <f>P39/P29*100</f>
        <v>6.5073003951461486</v>
      </c>
      <c r="R39" s="234">
        <v>4729</v>
      </c>
      <c r="S39" s="254">
        <v>6.71</v>
      </c>
    </row>
    <row r="40" spans="1:19" s="12" customFormat="1" ht="17.25" customHeight="1">
      <c r="A40" s="45" t="s">
        <v>34</v>
      </c>
      <c r="B40" s="29">
        <v>6404</v>
      </c>
      <c r="C40" s="30">
        <v>6.834797272057804</v>
      </c>
      <c r="D40" s="29">
        <v>6515</v>
      </c>
      <c r="E40" s="30">
        <v>7.498590057893948</v>
      </c>
      <c r="F40" s="29">
        <v>5965</v>
      </c>
      <c r="G40" s="30">
        <v>7.4</v>
      </c>
      <c r="H40" s="24">
        <v>6488</v>
      </c>
      <c r="I40" s="30">
        <v>8.28555009258668</v>
      </c>
      <c r="J40" s="24">
        <v>6521</v>
      </c>
      <c r="K40" s="30">
        <v>8.56369916083365</v>
      </c>
      <c r="L40" s="24">
        <v>6413</v>
      </c>
      <c r="M40" s="47">
        <f t="shared" si="3"/>
        <v>8.650668393293136</v>
      </c>
      <c r="N40" s="24">
        <v>6184</v>
      </c>
      <c r="O40" s="47">
        <f t="shared" si="4"/>
        <v>8.510404051524826</v>
      </c>
      <c r="P40" s="24">
        <v>5974</v>
      </c>
      <c r="Q40" s="47">
        <f>P40/P29*100</f>
        <v>8.370932937253034</v>
      </c>
      <c r="R40" s="232">
        <v>5559</v>
      </c>
      <c r="S40" s="254">
        <v>7.89</v>
      </c>
    </row>
    <row r="41" spans="1:19" s="12" customFormat="1" ht="17.25" customHeight="1">
      <c r="A41" s="45" t="s">
        <v>35</v>
      </c>
      <c r="B41" s="29">
        <v>5594</v>
      </c>
      <c r="C41" s="30">
        <v>5.97030854776567</v>
      </c>
      <c r="D41" s="29">
        <v>5908</v>
      </c>
      <c r="E41" s="30">
        <v>6.799949357181497</v>
      </c>
      <c r="F41" s="29">
        <v>6319</v>
      </c>
      <c r="G41" s="30">
        <v>7.84</v>
      </c>
      <c r="H41" s="24">
        <v>6428</v>
      </c>
      <c r="I41" s="30">
        <v>8.20892663303748</v>
      </c>
      <c r="J41" s="24">
        <v>6083</v>
      </c>
      <c r="K41" s="30">
        <v>7.98849593549319</v>
      </c>
      <c r="L41" s="24">
        <v>5891</v>
      </c>
      <c r="M41" s="47">
        <f t="shared" si="3"/>
        <v>7.946528536549175</v>
      </c>
      <c r="N41" s="24">
        <v>6043</v>
      </c>
      <c r="O41" s="47">
        <f t="shared" si="4"/>
        <v>8.316360233403062</v>
      </c>
      <c r="P41" s="24">
        <v>6094</v>
      </c>
      <c r="Q41" s="47">
        <f>P41/P29*100</f>
        <v>8.539080234285235</v>
      </c>
      <c r="R41" s="232">
        <v>6138</v>
      </c>
      <c r="S41" s="254">
        <v>8.71</v>
      </c>
    </row>
    <row r="42" spans="1:19" s="31" customFormat="1" ht="17.25" customHeight="1">
      <c r="A42" s="45" t="s">
        <v>36</v>
      </c>
      <c r="B42" s="24">
        <v>4978</v>
      </c>
      <c r="C42" s="30">
        <v>5.312870209291653</v>
      </c>
      <c r="D42" s="24">
        <v>5118</v>
      </c>
      <c r="E42" s="30">
        <v>5.890680570422292</v>
      </c>
      <c r="F42" s="24">
        <v>5657</v>
      </c>
      <c r="G42" s="30">
        <v>7.02</v>
      </c>
      <c r="H42" s="29">
        <v>6766</v>
      </c>
      <c r="I42" s="30">
        <v>8.6405721218313</v>
      </c>
      <c r="J42" s="29">
        <v>6835</v>
      </c>
      <c r="K42" s="30">
        <v>8.97605946393161</v>
      </c>
      <c r="L42" s="29">
        <v>6783</v>
      </c>
      <c r="M42" s="47">
        <f t="shared" si="3"/>
        <v>9.149771356885598</v>
      </c>
      <c r="N42" s="29">
        <v>6598</v>
      </c>
      <c r="O42" s="47">
        <f t="shared" si="4"/>
        <v>9.080149730265331</v>
      </c>
      <c r="P42" s="29">
        <v>6237</v>
      </c>
      <c r="Q42" s="47">
        <f>P42/P29*100</f>
        <v>8.739455763248607</v>
      </c>
      <c r="R42" s="234">
        <v>6040</v>
      </c>
      <c r="S42" s="254">
        <v>8.57</v>
      </c>
    </row>
    <row r="43" spans="1:19" s="31" customFormat="1" ht="17.25" customHeight="1">
      <c r="A43" s="45" t="s">
        <v>37</v>
      </c>
      <c r="B43" s="24">
        <v>4453</v>
      </c>
      <c r="C43" s="30">
        <v>4.752553443546752</v>
      </c>
      <c r="D43" s="24">
        <v>4446</v>
      </c>
      <c r="E43" s="30">
        <v>5.117226615103069</v>
      </c>
      <c r="F43" s="24">
        <v>4570</v>
      </c>
      <c r="G43" s="30">
        <v>5.67</v>
      </c>
      <c r="H43" s="24">
        <v>5576</v>
      </c>
      <c r="I43" s="30">
        <v>7.12087350743886</v>
      </c>
      <c r="J43" s="24">
        <v>5767</v>
      </c>
      <c r="K43" s="30">
        <v>7.57350913364939</v>
      </c>
      <c r="L43" s="24">
        <v>5811</v>
      </c>
      <c r="M43" s="47">
        <f t="shared" si="3"/>
        <v>7.838614382258912</v>
      </c>
      <c r="N43" s="24">
        <v>5980</v>
      </c>
      <c r="O43" s="47">
        <f t="shared" si="4"/>
        <v>8.229659804029506</v>
      </c>
      <c r="P43" s="24">
        <v>6139</v>
      </c>
      <c r="Q43" s="47">
        <f>P43/P29*100</f>
        <v>8.602135470672309</v>
      </c>
      <c r="R43" s="232">
        <v>6109</v>
      </c>
      <c r="S43" s="254">
        <v>8.67</v>
      </c>
    </row>
    <row r="44" spans="1:19" s="12" customFormat="1" ht="17.25" customHeight="1">
      <c r="A44" s="45" t="s">
        <v>38</v>
      </c>
      <c r="B44" s="29">
        <v>3111</v>
      </c>
      <c r="C44" s="30">
        <v>3.3202770632997853</v>
      </c>
      <c r="D44" s="29">
        <v>3731</v>
      </c>
      <c r="E44" s="30">
        <v>4.294280814428599</v>
      </c>
      <c r="F44" s="29">
        <v>3844</v>
      </c>
      <c r="G44" s="30">
        <v>4.77</v>
      </c>
      <c r="H44" s="24">
        <v>4272</v>
      </c>
      <c r="I44" s="30">
        <v>5.45559031990294</v>
      </c>
      <c r="J44" s="24">
        <v>4402</v>
      </c>
      <c r="K44" s="30">
        <v>5.78092373960891</v>
      </c>
      <c r="L44" s="24">
        <v>4548</v>
      </c>
      <c r="M44" s="47">
        <f t="shared" si="3"/>
        <v>6.1349196714014</v>
      </c>
      <c r="N44" s="24">
        <v>4495</v>
      </c>
      <c r="O44" s="47">
        <f t="shared" si="4"/>
        <v>6.186006825938566</v>
      </c>
      <c r="P44" s="24">
        <v>4562</v>
      </c>
      <c r="Q44" s="47">
        <f>P44/P29*100</f>
        <v>6.3923997421741445</v>
      </c>
      <c r="R44" s="232">
        <v>4880</v>
      </c>
      <c r="S44" s="254">
        <v>6.92</v>
      </c>
    </row>
    <row r="45" spans="1:19" s="12" customFormat="1" ht="17.25" customHeight="1">
      <c r="A45" s="45" t="s">
        <v>39</v>
      </c>
      <c r="B45" s="29">
        <v>1613</v>
      </c>
      <c r="C45" s="30">
        <v>1.7215065583743343</v>
      </c>
      <c r="D45" s="29">
        <v>2505</v>
      </c>
      <c r="E45" s="30">
        <v>2.883187735230137</v>
      </c>
      <c r="F45" s="29">
        <v>3161</v>
      </c>
      <c r="G45" s="30">
        <v>3.92</v>
      </c>
      <c r="H45" s="29">
        <v>3385</v>
      </c>
      <c r="I45" s="30">
        <v>4.32284017623396</v>
      </c>
      <c r="J45" s="29">
        <v>3236</v>
      </c>
      <c r="K45" s="30">
        <v>4.2496749707802</v>
      </c>
      <c r="L45" s="29">
        <v>3171</v>
      </c>
      <c r="M45" s="47">
        <f t="shared" si="3"/>
        <v>4.277447290680264</v>
      </c>
      <c r="N45" s="29">
        <v>3316</v>
      </c>
      <c r="O45" s="47">
        <f t="shared" si="4"/>
        <v>4.5634702190906085</v>
      </c>
      <c r="P45" s="29">
        <v>3453</v>
      </c>
      <c r="Q45" s="47">
        <f>P45/P29*100</f>
        <v>4.838438472101561</v>
      </c>
      <c r="R45" s="234">
        <v>3657</v>
      </c>
      <c r="S45" s="254">
        <v>5.19</v>
      </c>
    </row>
    <row r="46" spans="1:19" s="12" customFormat="1" ht="17.25" customHeight="1">
      <c r="A46" s="45" t="s">
        <v>40</v>
      </c>
      <c r="B46" s="29">
        <v>852</v>
      </c>
      <c r="C46" s="30">
        <v>0.9093140655517253</v>
      </c>
      <c r="D46" s="29">
        <v>1173</v>
      </c>
      <c r="E46" s="30">
        <v>1.3500915023652498</v>
      </c>
      <c r="F46" s="29">
        <v>1908</v>
      </c>
      <c r="G46" s="30">
        <v>2.37</v>
      </c>
      <c r="H46" s="29">
        <v>2421</v>
      </c>
      <c r="I46" s="30">
        <v>3.09175659281017</v>
      </c>
      <c r="J46" s="29">
        <v>2591</v>
      </c>
      <c r="K46" s="30">
        <v>3.40262912524459</v>
      </c>
      <c r="L46" s="29">
        <v>2867</v>
      </c>
      <c r="M46" s="47">
        <f t="shared" si="3"/>
        <v>3.867373504377268</v>
      </c>
      <c r="N46" s="29">
        <v>2963</v>
      </c>
      <c r="O46" s="47">
        <f t="shared" si="4"/>
        <v>4.077672575140372</v>
      </c>
      <c r="P46" s="29">
        <v>2910</v>
      </c>
      <c r="Q46" s="47">
        <f>P46/P29*100</f>
        <v>4.077571953030855</v>
      </c>
      <c r="R46" s="234">
        <v>2774</v>
      </c>
      <c r="S46" s="254">
        <v>3.94</v>
      </c>
    </row>
    <row r="47" spans="1:19" s="12" customFormat="1" ht="17.25" customHeight="1">
      <c r="A47" s="45" t="s">
        <v>41</v>
      </c>
      <c r="B47" s="29">
        <v>350</v>
      </c>
      <c r="C47" s="30">
        <v>0.3735445104966007</v>
      </c>
      <c r="D47" s="29">
        <v>511</v>
      </c>
      <c r="E47" s="30">
        <v>0.5881472785239921</v>
      </c>
      <c r="F47" s="29">
        <v>825</v>
      </c>
      <c r="G47" s="30">
        <v>1.02</v>
      </c>
      <c r="H47" s="29">
        <v>1384</v>
      </c>
      <c r="I47" s="30">
        <v>1.76744780026818</v>
      </c>
      <c r="J47" s="29">
        <v>1487</v>
      </c>
      <c r="K47" s="30">
        <v>1.95280181753713</v>
      </c>
      <c r="L47" s="29">
        <v>1519</v>
      </c>
      <c r="M47" s="47">
        <f t="shared" si="3"/>
        <v>2.0490200045863514</v>
      </c>
      <c r="N47" s="29">
        <v>1623</v>
      </c>
      <c r="O47" s="47">
        <f t="shared" si="4"/>
        <v>2.233568204337774</v>
      </c>
      <c r="P47" s="29">
        <v>1751</v>
      </c>
      <c r="Q47" s="47">
        <f>P47/P29*100</f>
        <v>2.453549309194855</v>
      </c>
      <c r="R47" s="234">
        <v>1796</v>
      </c>
      <c r="S47" s="254">
        <v>2.55</v>
      </c>
    </row>
    <row r="48" spans="1:19" s="31" customFormat="1" ht="17.25" customHeight="1">
      <c r="A48" s="45" t="s">
        <v>42</v>
      </c>
      <c r="B48" s="24">
        <v>166</v>
      </c>
      <c r="C48" s="30">
        <v>0.17716682497838776</v>
      </c>
      <c r="D48" s="24">
        <v>197</v>
      </c>
      <c r="E48" s="30">
        <v>0.226741710115903</v>
      </c>
      <c r="F48" s="24">
        <v>364</v>
      </c>
      <c r="G48" s="30">
        <v>0.45</v>
      </c>
      <c r="H48" s="24">
        <v>583</v>
      </c>
      <c r="I48" s="30">
        <v>0.74</v>
      </c>
      <c r="J48" s="24">
        <v>641</v>
      </c>
      <c r="K48" s="30">
        <v>0.8417928480439146</v>
      </c>
      <c r="L48" s="24">
        <v>758</v>
      </c>
      <c r="M48" s="47">
        <f t="shared" si="3"/>
        <v>1.0224866119002334</v>
      </c>
      <c r="N48" s="24">
        <v>840</v>
      </c>
      <c r="O48" s="47">
        <f t="shared" si="4"/>
        <v>1.1560057249807334</v>
      </c>
      <c r="P48" s="24">
        <v>957</v>
      </c>
      <c r="Q48" s="47">
        <f>P48/P29*100</f>
        <v>1.3409746938317968</v>
      </c>
      <c r="R48" s="232">
        <v>1057</v>
      </c>
      <c r="S48" s="254">
        <v>1.49</v>
      </c>
    </row>
    <row r="49" spans="1:19" s="31" customFormat="1" ht="17.25" customHeight="1">
      <c r="A49" s="83" t="s">
        <v>179</v>
      </c>
      <c r="B49" s="25">
        <v>9</v>
      </c>
      <c r="C49" s="84">
        <v>0.00960543026991259</v>
      </c>
      <c r="D49" s="25">
        <v>0</v>
      </c>
      <c r="E49" s="84">
        <v>0</v>
      </c>
      <c r="F49" s="25">
        <v>0</v>
      </c>
      <c r="G49" s="84">
        <v>0</v>
      </c>
      <c r="H49" s="25">
        <v>0</v>
      </c>
      <c r="I49" s="84">
        <v>0</v>
      </c>
      <c r="J49" s="25">
        <v>0</v>
      </c>
      <c r="K49" s="84">
        <v>0</v>
      </c>
      <c r="L49" s="25">
        <v>0</v>
      </c>
      <c r="M49" s="25">
        <v>0</v>
      </c>
      <c r="N49" s="25">
        <v>0</v>
      </c>
      <c r="O49" s="25">
        <f t="shared" si="4"/>
        <v>0</v>
      </c>
      <c r="P49" s="25">
        <v>0</v>
      </c>
      <c r="Q49" s="25">
        <v>0</v>
      </c>
      <c r="R49" s="231" t="s">
        <v>299</v>
      </c>
      <c r="S49" s="231" t="s">
        <v>300</v>
      </c>
    </row>
    <row r="50" spans="1:19" s="12" customFormat="1" ht="10.5" customHeight="1">
      <c r="A50" s="16"/>
      <c r="B50" s="29"/>
      <c r="C50" s="30"/>
      <c r="D50" s="29"/>
      <c r="E50" s="30"/>
      <c r="F50" s="29"/>
      <c r="G50" s="30"/>
      <c r="H50" s="29"/>
      <c r="I50" s="30"/>
      <c r="J50" s="29"/>
      <c r="K50" s="30"/>
      <c r="L50" s="29"/>
      <c r="M50" s="30"/>
      <c r="N50" s="29"/>
      <c r="O50" s="30"/>
      <c r="P50" s="29"/>
      <c r="Q50" s="30"/>
      <c r="R50" s="29"/>
      <c r="S50" s="30"/>
    </row>
    <row r="51" spans="1:19" s="12" customFormat="1" ht="17.25" customHeight="1">
      <c r="A51" s="80" t="s">
        <v>44</v>
      </c>
      <c r="B51" s="119">
        <v>98078</v>
      </c>
      <c r="C51" s="120">
        <v>100</v>
      </c>
      <c r="D51" s="119">
        <v>92864</v>
      </c>
      <c r="E51" s="120">
        <v>100</v>
      </c>
      <c r="F51" s="119">
        <v>87255</v>
      </c>
      <c r="G51" s="120">
        <v>100</v>
      </c>
      <c r="H51" s="119">
        <v>82547</v>
      </c>
      <c r="I51" s="120">
        <v>100</v>
      </c>
      <c r="J51" s="119">
        <f>SUM(J53:J71)</f>
        <v>80286</v>
      </c>
      <c r="K51" s="122">
        <f>SUM(K53:K71)</f>
        <v>100</v>
      </c>
      <c r="L51" s="119">
        <f>SUM(L53:L71)</f>
        <v>78712</v>
      </c>
      <c r="M51" s="122">
        <v>100</v>
      </c>
      <c r="N51" s="119">
        <f>SUM(N53:N71)</f>
        <v>77837</v>
      </c>
      <c r="O51" s="122">
        <f>SUM(O53:O71)</f>
        <v>99.99999999999999</v>
      </c>
      <c r="P51" s="119">
        <v>76747</v>
      </c>
      <c r="Q51" s="122">
        <f>SUM(Q53:Q71)</f>
        <v>99.99999999999999</v>
      </c>
      <c r="R51" s="233">
        <v>76161</v>
      </c>
      <c r="S51" s="252">
        <v>100</v>
      </c>
    </row>
    <row r="52" spans="1:19" s="12" customFormat="1" ht="10.5" customHeight="1">
      <c r="A52" s="16"/>
      <c r="B52" s="29"/>
      <c r="C52" s="30"/>
      <c r="D52" s="29"/>
      <c r="E52" s="30"/>
      <c r="F52" s="29"/>
      <c r="G52" s="30"/>
      <c r="H52" s="29"/>
      <c r="I52" s="30"/>
      <c r="J52" s="29"/>
      <c r="K52" s="30"/>
      <c r="L52" s="29"/>
      <c r="M52" s="30"/>
      <c r="N52" s="29"/>
      <c r="O52" s="30"/>
      <c r="P52" s="29"/>
      <c r="Q52" s="30"/>
      <c r="R52" s="234"/>
      <c r="S52" s="253"/>
    </row>
    <row r="53" spans="1:19" s="12" customFormat="1" ht="17.25" customHeight="1">
      <c r="A53" s="45" t="s">
        <v>25</v>
      </c>
      <c r="B53" s="29">
        <v>4552</v>
      </c>
      <c r="C53" s="30">
        <v>4.641203939721446</v>
      </c>
      <c r="D53" s="29">
        <v>3086</v>
      </c>
      <c r="E53" s="30">
        <v>3.323139214334941</v>
      </c>
      <c r="F53" s="29">
        <v>2450</v>
      </c>
      <c r="G53" s="30">
        <v>2.81</v>
      </c>
      <c r="H53" s="29">
        <v>2381</v>
      </c>
      <c r="I53" s="30">
        <v>2.88441736223</v>
      </c>
      <c r="J53" s="29">
        <v>2154</v>
      </c>
      <c r="K53" s="30">
        <v>2.68290860174875</v>
      </c>
      <c r="L53" s="29">
        <v>1906</v>
      </c>
      <c r="M53" s="30">
        <f>L53/$L$51*100</f>
        <v>2.4214859233661956</v>
      </c>
      <c r="N53" s="29">
        <v>1711</v>
      </c>
      <c r="O53" s="30">
        <f>(N53/$N$51)*100</f>
        <v>2.1981833832239164</v>
      </c>
      <c r="P53" s="29">
        <v>1574</v>
      </c>
      <c r="Q53" s="30">
        <f>P53/P51*100</f>
        <v>2.0508944975047885</v>
      </c>
      <c r="R53" s="234">
        <v>1419</v>
      </c>
      <c r="S53" s="253">
        <v>1.86</v>
      </c>
    </row>
    <row r="54" spans="1:19" s="12" customFormat="1" ht="17.25" customHeight="1">
      <c r="A54" s="45" t="s">
        <v>26</v>
      </c>
      <c r="B54" s="29">
        <v>4926</v>
      </c>
      <c r="C54" s="30">
        <v>5.022533085911213</v>
      </c>
      <c r="D54" s="29">
        <v>4017</v>
      </c>
      <c r="E54" s="30">
        <v>4.325680565127498</v>
      </c>
      <c r="F54" s="29">
        <v>2726</v>
      </c>
      <c r="G54" s="30">
        <v>3.12</v>
      </c>
      <c r="H54" s="29">
        <v>2179</v>
      </c>
      <c r="I54" s="30">
        <v>2.63970828739991</v>
      </c>
      <c r="J54" s="29">
        <v>2110</v>
      </c>
      <c r="K54" s="30">
        <v>2.62810452631841</v>
      </c>
      <c r="L54" s="29">
        <v>2047</v>
      </c>
      <c r="M54" s="30">
        <f aca="true" t="shared" si="5" ref="M54:M71">L54/$L$51*100</f>
        <v>2.600619981705458</v>
      </c>
      <c r="N54" s="29">
        <v>1967</v>
      </c>
      <c r="O54" s="30">
        <f aca="true" t="shared" si="6" ref="O54:O70">(N54/$N$51)*100</f>
        <v>2.527075812274368</v>
      </c>
      <c r="P54" s="29">
        <v>1902</v>
      </c>
      <c r="Q54" s="30">
        <f>P54/P51*100</f>
        <v>2.478272766362203</v>
      </c>
      <c r="R54" s="234">
        <v>1877</v>
      </c>
      <c r="S54" s="253">
        <v>2.46</v>
      </c>
    </row>
    <row r="55" spans="1:19" s="12" customFormat="1" ht="17.25" customHeight="1">
      <c r="A55" s="45" t="s">
        <v>27</v>
      </c>
      <c r="B55" s="29">
        <v>4455</v>
      </c>
      <c r="C55" s="30">
        <v>4.5423030649075224</v>
      </c>
      <c r="D55" s="29">
        <v>4551</v>
      </c>
      <c r="E55" s="30">
        <v>4.900715024121296</v>
      </c>
      <c r="F55" s="29">
        <v>3838</v>
      </c>
      <c r="G55" s="30">
        <v>4.4</v>
      </c>
      <c r="H55" s="29">
        <v>2495</v>
      </c>
      <c r="I55" s="30">
        <v>3.02252050347075</v>
      </c>
      <c r="J55" s="29">
        <v>2286</v>
      </c>
      <c r="K55" s="30">
        <v>2.84732082803976</v>
      </c>
      <c r="L55" s="29">
        <v>2252</v>
      </c>
      <c r="M55" s="30">
        <f t="shared" si="5"/>
        <v>2.8610631161703424</v>
      </c>
      <c r="N55" s="29">
        <v>2122</v>
      </c>
      <c r="O55" s="30">
        <f t="shared" si="6"/>
        <v>2.726209900176009</v>
      </c>
      <c r="P55" s="29">
        <v>2026</v>
      </c>
      <c r="Q55" s="30">
        <f>P55/P51*100</f>
        <v>2.6398425997107378</v>
      </c>
      <c r="R55" s="234">
        <v>1989</v>
      </c>
      <c r="S55" s="253">
        <v>2.61</v>
      </c>
    </row>
    <row r="56" spans="1:19" s="12" customFormat="1" ht="17.25" customHeight="1">
      <c r="A56" s="45" t="s">
        <v>28</v>
      </c>
      <c r="B56" s="29">
        <v>7891</v>
      </c>
      <c r="C56" s="30">
        <v>8.045637145945065</v>
      </c>
      <c r="D56" s="29">
        <v>5058</v>
      </c>
      <c r="E56" s="30">
        <v>5.446674707098553</v>
      </c>
      <c r="F56" s="29">
        <v>4959</v>
      </c>
      <c r="G56" s="30">
        <v>5.68</v>
      </c>
      <c r="H56" s="29">
        <v>3907</v>
      </c>
      <c r="I56" s="30">
        <v>4.7330611651544</v>
      </c>
      <c r="J56" s="29">
        <v>3586</v>
      </c>
      <c r="K56" s="30">
        <v>4.46653214757243</v>
      </c>
      <c r="L56" s="29">
        <v>3273</v>
      </c>
      <c r="M56" s="30">
        <f t="shared" si="5"/>
        <v>4.158196971236914</v>
      </c>
      <c r="N56" s="29">
        <v>3091</v>
      </c>
      <c r="O56" s="30">
        <f t="shared" si="6"/>
        <v>3.9711191335740073</v>
      </c>
      <c r="P56" s="29">
        <v>2759</v>
      </c>
      <c r="Q56" s="30">
        <f>P56/P51*100</f>
        <v>3.5949287920048993</v>
      </c>
      <c r="R56" s="234">
        <v>2478</v>
      </c>
      <c r="S56" s="253">
        <v>3.25</v>
      </c>
    </row>
    <row r="57" spans="1:19" s="12" customFormat="1" ht="17.25" customHeight="1">
      <c r="A57" s="45" t="s">
        <v>29</v>
      </c>
      <c r="B57" s="29">
        <v>10804</v>
      </c>
      <c r="C57" s="30">
        <v>11.01572218030547</v>
      </c>
      <c r="D57" s="29">
        <v>9740</v>
      </c>
      <c r="E57" s="30">
        <v>10.488456237077877</v>
      </c>
      <c r="F57" s="29">
        <v>6060</v>
      </c>
      <c r="G57" s="30">
        <v>6.95</v>
      </c>
      <c r="H57" s="29">
        <v>5119</v>
      </c>
      <c r="I57" s="30">
        <v>6.20131561413498</v>
      </c>
      <c r="J57" s="29">
        <v>4966</v>
      </c>
      <c r="K57" s="30">
        <v>6.1853872406148</v>
      </c>
      <c r="L57" s="29">
        <v>4898</v>
      </c>
      <c r="M57" s="30">
        <f t="shared" si="5"/>
        <v>6.222685232239049</v>
      </c>
      <c r="N57" s="29">
        <v>4868</v>
      </c>
      <c r="O57" s="30">
        <f t="shared" si="6"/>
        <v>6.254095096162493</v>
      </c>
      <c r="P57" s="29">
        <v>4772</v>
      </c>
      <c r="Q57" s="30">
        <f>P57/P51*100</f>
        <v>6.217832618864581</v>
      </c>
      <c r="R57" s="234">
        <v>4835</v>
      </c>
      <c r="S57" s="253">
        <v>6.35</v>
      </c>
    </row>
    <row r="58" spans="1:19" s="12" customFormat="1" ht="17.25" customHeight="1">
      <c r="A58" s="45" t="s">
        <v>30</v>
      </c>
      <c r="B58" s="29">
        <v>9697</v>
      </c>
      <c r="C58" s="30">
        <v>9.887028691449661</v>
      </c>
      <c r="D58" s="29">
        <v>8845</v>
      </c>
      <c r="E58" s="30">
        <v>9.524681254307374</v>
      </c>
      <c r="F58" s="29">
        <v>7749</v>
      </c>
      <c r="G58" s="30">
        <v>8.88</v>
      </c>
      <c r="H58" s="29">
        <v>4709</v>
      </c>
      <c r="I58" s="30">
        <v>5.70462887809369</v>
      </c>
      <c r="J58" s="29">
        <v>4631</v>
      </c>
      <c r="K58" s="30">
        <v>5.76812893904292</v>
      </c>
      <c r="L58" s="29">
        <v>4774</v>
      </c>
      <c r="M58" s="30">
        <f t="shared" si="5"/>
        <v>6.065148897245655</v>
      </c>
      <c r="N58" s="29">
        <v>4907</v>
      </c>
      <c r="O58" s="30">
        <f t="shared" si="6"/>
        <v>6.304199802150648</v>
      </c>
      <c r="P58" s="29">
        <v>5046</v>
      </c>
      <c r="Q58" s="30">
        <f>P58/P51*100</f>
        <v>6.574849831263762</v>
      </c>
      <c r="R58" s="234">
        <v>5371</v>
      </c>
      <c r="S58" s="253">
        <v>7.05</v>
      </c>
    </row>
    <row r="59" spans="1:19" s="12" customFormat="1" ht="17.25" customHeight="1">
      <c r="A59" s="45" t="s">
        <v>31</v>
      </c>
      <c r="B59" s="29">
        <v>7117</v>
      </c>
      <c r="C59" s="30">
        <v>7.256469340728808</v>
      </c>
      <c r="D59" s="29">
        <v>7089</v>
      </c>
      <c r="E59" s="30">
        <v>7.633743969676085</v>
      </c>
      <c r="F59" s="29">
        <v>6414</v>
      </c>
      <c r="G59" s="30">
        <v>7.35</v>
      </c>
      <c r="H59" s="29">
        <v>5567</v>
      </c>
      <c r="I59" s="30">
        <v>6.74403673058985</v>
      </c>
      <c r="J59" s="29">
        <v>4875</v>
      </c>
      <c r="K59" s="30">
        <v>6.07204244824752</v>
      </c>
      <c r="L59" s="29">
        <v>4217</v>
      </c>
      <c r="M59" s="30">
        <f t="shared" si="5"/>
        <v>5.357505844089847</v>
      </c>
      <c r="N59" s="29">
        <v>3871</v>
      </c>
      <c r="O59" s="30">
        <f t="shared" si="6"/>
        <v>4.973213253337102</v>
      </c>
      <c r="P59" s="29">
        <v>3866</v>
      </c>
      <c r="Q59" s="30">
        <f>P59/P51*100</f>
        <v>5.037330449398674</v>
      </c>
      <c r="R59" s="234">
        <v>3813</v>
      </c>
      <c r="S59" s="253">
        <v>5.01</v>
      </c>
    </row>
    <row r="60" spans="1:19" s="12" customFormat="1" ht="17.25" customHeight="1">
      <c r="A60" s="45" t="s">
        <v>32</v>
      </c>
      <c r="B60" s="29">
        <v>6944</v>
      </c>
      <c r="C60" s="30">
        <v>7.0800791206998515</v>
      </c>
      <c r="D60" s="29">
        <v>6369</v>
      </c>
      <c r="E60" s="30">
        <v>6.85841660923501</v>
      </c>
      <c r="F60" s="29">
        <v>6055</v>
      </c>
      <c r="G60" s="30">
        <v>6.94</v>
      </c>
      <c r="H60" s="29">
        <v>5346</v>
      </c>
      <c r="I60" s="30">
        <v>6.47631046555296</v>
      </c>
      <c r="J60" s="29">
        <v>5250</v>
      </c>
      <c r="K60" s="30">
        <v>6.53912263657425</v>
      </c>
      <c r="L60" s="29">
        <v>5124</v>
      </c>
      <c r="M60" s="30">
        <f t="shared" si="5"/>
        <v>6.509807907307653</v>
      </c>
      <c r="N60" s="29">
        <v>4968</v>
      </c>
      <c r="O60" s="30">
        <f t="shared" si="6"/>
        <v>6.382568701260325</v>
      </c>
      <c r="P60" s="29">
        <v>4685</v>
      </c>
      <c r="Q60" s="30">
        <f>P60/P51*100</f>
        <v>6.104473139015206</v>
      </c>
      <c r="R60" s="234">
        <v>4361</v>
      </c>
      <c r="S60" s="253">
        <v>5.73</v>
      </c>
    </row>
    <row r="61" spans="1:19" s="12" customFormat="1" ht="17.25" customHeight="1">
      <c r="A61" s="45" t="s">
        <v>33</v>
      </c>
      <c r="B61" s="29">
        <v>7942</v>
      </c>
      <c r="C61" s="30">
        <v>8.097636574970942</v>
      </c>
      <c r="D61" s="29">
        <v>6646</v>
      </c>
      <c r="E61" s="30">
        <v>7.15670227429359</v>
      </c>
      <c r="F61" s="29">
        <v>6027</v>
      </c>
      <c r="G61" s="30">
        <v>6.91</v>
      </c>
      <c r="H61" s="29">
        <v>5874</v>
      </c>
      <c r="I61" s="30">
        <v>7.11594606708905</v>
      </c>
      <c r="J61" s="29">
        <v>5435</v>
      </c>
      <c r="K61" s="30">
        <v>6.76954886281543</v>
      </c>
      <c r="L61" s="29">
        <v>5113</v>
      </c>
      <c r="M61" s="30">
        <f t="shared" si="5"/>
        <v>6.495832909848562</v>
      </c>
      <c r="N61" s="29">
        <v>4785</v>
      </c>
      <c r="O61" s="30">
        <f t="shared" si="6"/>
        <v>6.147462003931292</v>
      </c>
      <c r="P61" s="29">
        <v>4648</v>
      </c>
      <c r="Q61" s="30">
        <f>P61/P51*100</f>
        <v>6.056262785516046</v>
      </c>
      <c r="R61" s="234">
        <v>4539</v>
      </c>
      <c r="S61" s="253">
        <v>5.96</v>
      </c>
    </row>
    <row r="62" spans="1:19" s="12" customFormat="1" ht="17.25" customHeight="1">
      <c r="A62" s="45" t="s">
        <v>34</v>
      </c>
      <c r="B62" s="29">
        <v>7358</v>
      </c>
      <c r="C62" s="30">
        <v>7.502192132792268</v>
      </c>
      <c r="D62" s="29">
        <v>7779</v>
      </c>
      <c r="E62" s="30">
        <v>8.376766023432115</v>
      </c>
      <c r="F62" s="29">
        <v>6912</v>
      </c>
      <c r="G62" s="30">
        <v>7.92</v>
      </c>
      <c r="H62" s="29">
        <v>6314</v>
      </c>
      <c r="I62" s="30">
        <v>7.6489757350358</v>
      </c>
      <c r="J62" s="29">
        <v>6372</v>
      </c>
      <c r="K62" s="30">
        <v>7.93662656004783</v>
      </c>
      <c r="L62" s="29">
        <v>6197</v>
      </c>
      <c r="M62" s="30">
        <f t="shared" si="5"/>
        <v>7.873005386726294</v>
      </c>
      <c r="N62" s="29">
        <v>6087</v>
      </c>
      <c r="O62" s="30">
        <f t="shared" si="6"/>
        <v>7.820188342305073</v>
      </c>
      <c r="P62" s="29">
        <v>5814</v>
      </c>
      <c r="Q62" s="30">
        <f>P62/P51*100</f>
        <v>7.5755404120030745</v>
      </c>
      <c r="R62" s="234">
        <v>5576</v>
      </c>
      <c r="S62" s="253">
        <v>7.32</v>
      </c>
    </row>
    <row r="63" spans="1:19" s="12" customFormat="1" ht="17.25" customHeight="1">
      <c r="A63" s="45" t="s">
        <v>35</v>
      </c>
      <c r="B63" s="29">
        <v>6516</v>
      </c>
      <c r="C63" s="30">
        <v>6.643691755541507</v>
      </c>
      <c r="D63" s="29">
        <v>7004</v>
      </c>
      <c r="E63" s="30">
        <v>7.5422122674017915</v>
      </c>
      <c r="F63" s="29">
        <v>7512</v>
      </c>
      <c r="G63" s="30">
        <v>8.61</v>
      </c>
      <c r="H63" s="29">
        <v>7092</v>
      </c>
      <c r="I63" s="30">
        <v>8.59146910245073</v>
      </c>
      <c r="J63" s="29">
        <v>6511</v>
      </c>
      <c r="K63" s="30">
        <v>8.10975761652094</v>
      </c>
      <c r="L63" s="29">
        <v>6297</v>
      </c>
      <c r="M63" s="30">
        <f t="shared" si="5"/>
        <v>8.000050818172578</v>
      </c>
      <c r="N63" s="29">
        <v>6325</v>
      </c>
      <c r="O63" s="30">
        <f t="shared" si="6"/>
        <v>8.125955522437915</v>
      </c>
      <c r="P63" s="29">
        <v>6186</v>
      </c>
      <c r="Q63" s="30">
        <f>P63/P51*100</f>
        <v>8.060249912048679</v>
      </c>
      <c r="R63" s="234">
        <v>6141</v>
      </c>
      <c r="S63" s="253">
        <v>8.06</v>
      </c>
    </row>
    <row r="64" spans="1:19" s="12" customFormat="1" ht="17.25" customHeight="1">
      <c r="A64" s="45" t="s">
        <v>36</v>
      </c>
      <c r="B64" s="29">
        <v>5658</v>
      </c>
      <c r="C64" s="30">
        <v>5.7688778319296885</v>
      </c>
      <c r="D64" s="29">
        <v>6103</v>
      </c>
      <c r="E64" s="30">
        <v>6.57197622329428</v>
      </c>
      <c r="F64" s="29">
        <v>6623</v>
      </c>
      <c r="G64" s="30">
        <v>7.59</v>
      </c>
      <c r="H64" s="29">
        <v>7751</v>
      </c>
      <c r="I64" s="30">
        <v>9.38980217330733</v>
      </c>
      <c r="J64" s="29">
        <v>7770</v>
      </c>
      <c r="K64" s="30">
        <v>9.67790150212989</v>
      </c>
      <c r="L64" s="29">
        <v>7608</v>
      </c>
      <c r="M64" s="30">
        <f t="shared" si="5"/>
        <v>9.665616424433377</v>
      </c>
      <c r="N64" s="29">
        <v>7391</v>
      </c>
      <c r="O64" s="30">
        <f t="shared" si="6"/>
        <v>9.495484152780811</v>
      </c>
      <c r="P64" s="29">
        <v>7005</v>
      </c>
      <c r="Q64" s="30">
        <f>P64/P51*100</f>
        <v>9.127392601665212</v>
      </c>
      <c r="R64" s="234">
        <v>6648</v>
      </c>
      <c r="S64" s="253">
        <v>8.73</v>
      </c>
    </row>
    <row r="65" spans="1:19" s="12" customFormat="1" ht="17.25" customHeight="1">
      <c r="A65" s="45" t="s">
        <v>37</v>
      </c>
      <c r="B65" s="29">
        <v>5025</v>
      </c>
      <c r="C65" s="30">
        <v>5.123473154020269</v>
      </c>
      <c r="D65" s="29">
        <v>5066</v>
      </c>
      <c r="E65" s="30">
        <v>5.455289455547898</v>
      </c>
      <c r="F65" s="29">
        <v>5613</v>
      </c>
      <c r="G65" s="30">
        <v>6.43</v>
      </c>
      <c r="H65" s="29">
        <v>6532</v>
      </c>
      <c r="I65" s="30">
        <v>7.91306770688214</v>
      </c>
      <c r="J65" s="29">
        <v>6723</v>
      </c>
      <c r="K65" s="30">
        <v>8.37381361632165</v>
      </c>
      <c r="L65" s="29">
        <v>6737</v>
      </c>
      <c r="M65" s="30">
        <f t="shared" si="5"/>
        <v>8.559050716536234</v>
      </c>
      <c r="N65" s="29">
        <v>6823</v>
      </c>
      <c r="O65" s="30">
        <f t="shared" si="6"/>
        <v>8.765754075825122</v>
      </c>
      <c r="P65" s="29">
        <v>7110</v>
      </c>
      <c r="Q65" s="30">
        <f>P65/P51*100</f>
        <v>9.264205767000664</v>
      </c>
      <c r="R65" s="234">
        <v>7091</v>
      </c>
      <c r="S65" s="253">
        <v>9.31</v>
      </c>
    </row>
    <row r="66" spans="1:19" s="12" customFormat="1" ht="17.25" customHeight="1">
      <c r="A66" s="45" t="s">
        <v>38</v>
      </c>
      <c r="B66" s="29">
        <v>3749</v>
      </c>
      <c r="C66" s="30">
        <v>3.822467831725769</v>
      </c>
      <c r="D66" s="29">
        <v>4437</v>
      </c>
      <c r="E66" s="30">
        <v>4.777954858718125</v>
      </c>
      <c r="F66" s="29">
        <v>4703</v>
      </c>
      <c r="G66" s="30">
        <v>5.39</v>
      </c>
      <c r="H66" s="29">
        <v>5208</v>
      </c>
      <c r="I66" s="30">
        <v>6.30913297878784</v>
      </c>
      <c r="J66" s="29">
        <v>5365</v>
      </c>
      <c r="K66" s="30">
        <v>6.68236056099444</v>
      </c>
      <c r="L66" s="29">
        <v>5545</v>
      </c>
      <c r="M66" s="30">
        <f t="shared" si="5"/>
        <v>7.044669173696513</v>
      </c>
      <c r="N66" s="29">
        <v>5551</v>
      </c>
      <c r="O66" s="30">
        <f t="shared" si="6"/>
        <v>7.13156981898069</v>
      </c>
      <c r="P66" s="29">
        <v>5541</v>
      </c>
      <c r="Q66" s="30">
        <f>P66/P51*100</f>
        <v>7.219826182130898</v>
      </c>
      <c r="R66" s="234">
        <v>5914</v>
      </c>
      <c r="S66" s="253">
        <v>7.77</v>
      </c>
    </row>
    <row r="67" spans="1:19" s="12" customFormat="1" ht="17.25" customHeight="1">
      <c r="A67" s="45" t="s">
        <v>39</v>
      </c>
      <c r="B67" s="29">
        <v>2460</v>
      </c>
      <c r="C67" s="30">
        <v>2.508207753012908</v>
      </c>
      <c r="D67" s="29">
        <v>3301</v>
      </c>
      <c r="E67" s="30">
        <v>3.554660578911096</v>
      </c>
      <c r="F67" s="29">
        <v>4094</v>
      </c>
      <c r="G67" s="30">
        <v>4.69</v>
      </c>
      <c r="H67" s="29">
        <v>4484</v>
      </c>
      <c r="I67" s="30">
        <v>5.43205688880274</v>
      </c>
      <c r="J67" s="29">
        <v>4302</v>
      </c>
      <c r="K67" s="30">
        <v>5.35834392048427</v>
      </c>
      <c r="L67" s="29">
        <v>4244</v>
      </c>
      <c r="M67" s="30">
        <f t="shared" si="5"/>
        <v>5.391808110580343</v>
      </c>
      <c r="N67" s="29">
        <v>4395</v>
      </c>
      <c r="O67" s="30">
        <f t="shared" si="6"/>
        <v>5.646414944049745</v>
      </c>
      <c r="P67" s="29">
        <v>4558</v>
      </c>
      <c r="Q67" s="30">
        <f>P67/P51*100</f>
        <v>5.938994358085658</v>
      </c>
      <c r="R67" s="234">
        <v>4721</v>
      </c>
      <c r="S67" s="253">
        <v>6.2</v>
      </c>
    </row>
    <row r="68" spans="1:19" s="12" customFormat="1" ht="17.25" customHeight="1">
      <c r="A68" s="45" t="s">
        <v>40</v>
      </c>
      <c r="B68" s="29">
        <v>1582</v>
      </c>
      <c r="C68" s="30">
        <v>1.6130018964497643</v>
      </c>
      <c r="D68" s="29">
        <v>2008</v>
      </c>
      <c r="E68" s="30">
        <v>2.162301860785665</v>
      </c>
      <c r="F68" s="29">
        <v>2893</v>
      </c>
      <c r="G68" s="30">
        <v>3.32</v>
      </c>
      <c r="H68" s="29">
        <v>3634</v>
      </c>
      <c r="I68" s="30">
        <v>4.40234048481471</v>
      </c>
      <c r="J68" s="29">
        <v>3768</v>
      </c>
      <c r="K68" s="30">
        <v>4.693221732307</v>
      </c>
      <c r="L68" s="29">
        <v>3989</v>
      </c>
      <c r="M68" s="30">
        <f t="shared" si="5"/>
        <v>5.067842260392316</v>
      </c>
      <c r="N68" s="29">
        <v>4159</v>
      </c>
      <c r="O68" s="30">
        <f t="shared" si="6"/>
        <v>5.343217236018861</v>
      </c>
      <c r="P68" s="29">
        <v>4088</v>
      </c>
      <c r="Q68" s="30">
        <f>P68/P51*100</f>
        <v>5.326592570393631</v>
      </c>
      <c r="R68" s="234">
        <v>3983</v>
      </c>
      <c r="S68" s="253">
        <v>5.23</v>
      </c>
    </row>
    <row r="69" spans="1:19" s="12" customFormat="1" ht="17.25" customHeight="1">
      <c r="A69" s="45" t="s">
        <v>41</v>
      </c>
      <c r="B69" s="29">
        <v>849</v>
      </c>
      <c r="C69" s="30">
        <v>0.8656375537837232</v>
      </c>
      <c r="D69" s="29">
        <v>1143</v>
      </c>
      <c r="E69" s="30">
        <v>1.2308321847002068</v>
      </c>
      <c r="F69" s="29">
        <v>1687</v>
      </c>
      <c r="G69" s="30">
        <v>1.93</v>
      </c>
      <c r="H69" s="29">
        <v>2359</v>
      </c>
      <c r="I69" s="30">
        <v>2.85776587883267</v>
      </c>
      <c r="J69" s="29">
        <v>2441</v>
      </c>
      <c r="K69" s="30">
        <v>3.04038063921481</v>
      </c>
      <c r="L69" s="29">
        <v>2590</v>
      </c>
      <c r="M69" s="30">
        <f t="shared" si="5"/>
        <v>3.2904766744587866</v>
      </c>
      <c r="N69" s="29">
        <v>2757</v>
      </c>
      <c r="O69" s="30">
        <f t="shared" si="6"/>
        <v>3.5420172925472464</v>
      </c>
      <c r="P69" s="29">
        <v>2908</v>
      </c>
      <c r="Q69" s="30">
        <f>P69/P51*100</f>
        <v>3.789073188528542</v>
      </c>
      <c r="R69" s="234">
        <v>2979</v>
      </c>
      <c r="S69" s="253">
        <v>3.91</v>
      </c>
    </row>
    <row r="70" spans="1:19" s="31" customFormat="1" ht="17.25" customHeight="1">
      <c r="A70" s="45" t="s">
        <v>42</v>
      </c>
      <c r="B70" s="24">
        <v>549</v>
      </c>
      <c r="C70" s="30">
        <v>0.5597585595138563</v>
      </c>
      <c r="D70" s="24">
        <v>622</v>
      </c>
      <c r="E70" s="30">
        <v>0.6697966919365954</v>
      </c>
      <c r="F70" s="24">
        <v>940</v>
      </c>
      <c r="G70" s="30">
        <v>1.08</v>
      </c>
      <c r="H70" s="24">
        <v>1596</v>
      </c>
      <c r="I70" s="30">
        <v>1.93</v>
      </c>
      <c r="J70" s="24">
        <v>1741</v>
      </c>
      <c r="K70" s="30">
        <v>2.1684976210049105</v>
      </c>
      <c r="L70" s="24">
        <v>1901</v>
      </c>
      <c r="M70" s="30">
        <f t="shared" si="5"/>
        <v>2.4151336517938815</v>
      </c>
      <c r="N70" s="24">
        <v>2059</v>
      </c>
      <c r="O70" s="30">
        <f t="shared" si="6"/>
        <v>2.6452715289643742</v>
      </c>
      <c r="P70" s="24">
        <v>2259</v>
      </c>
      <c r="Q70" s="30">
        <f>P70/P51*100</f>
        <v>2.9434375285027428</v>
      </c>
      <c r="R70" s="337">
        <v>2426</v>
      </c>
      <c r="S70" s="253">
        <v>4.19</v>
      </c>
    </row>
    <row r="71" spans="1:19" s="12" customFormat="1" ht="17.25" customHeight="1">
      <c r="A71" s="83" t="s">
        <v>179</v>
      </c>
      <c r="B71" s="25">
        <v>4</v>
      </c>
      <c r="C71" s="84">
        <v>0.0040783865902648915</v>
      </c>
      <c r="D71" s="25">
        <v>0</v>
      </c>
      <c r="E71" s="84">
        <v>0</v>
      </c>
      <c r="F71" s="25">
        <v>0</v>
      </c>
      <c r="G71" s="84">
        <v>0</v>
      </c>
      <c r="H71" s="25">
        <v>0</v>
      </c>
      <c r="I71" s="84">
        <v>0</v>
      </c>
      <c r="J71" s="25">
        <v>0</v>
      </c>
      <c r="K71" s="84">
        <v>0</v>
      </c>
      <c r="L71" s="25">
        <v>0</v>
      </c>
      <c r="M71" s="84">
        <f t="shared" si="5"/>
        <v>0</v>
      </c>
      <c r="N71" s="25">
        <v>0</v>
      </c>
      <c r="O71" s="25">
        <v>0</v>
      </c>
      <c r="P71" s="25">
        <v>0</v>
      </c>
      <c r="Q71" s="25">
        <v>0</v>
      </c>
      <c r="R71" s="231" t="s">
        <v>299</v>
      </c>
      <c r="S71" s="231" t="s">
        <v>299</v>
      </c>
    </row>
    <row r="72" spans="1:5" s="31" customFormat="1" ht="18" customHeight="1">
      <c r="A72" s="204" t="s">
        <v>198</v>
      </c>
      <c r="D72" s="24"/>
      <c r="E72" s="23"/>
    </row>
    <row r="73" spans="1:19" s="12" customFormat="1" ht="18" customHeight="1">
      <c r="A73" s="3" t="s">
        <v>205</v>
      </c>
      <c r="D73" s="29"/>
      <c r="E73" s="30"/>
      <c r="M73" s="30"/>
      <c r="O73" s="30"/>
      <c r="Q73" s="30"/>
      <c r="S73" s="30"/>
    </row>
    <row r="74" spans="1:5" s="12" customFormat="1" ht="18" customHeight="1">
      <c r="A74" s="3" t="s">
        <v>206</v>
      </c>
      <c r="D74" s="29"/>
      <c r="E74" s="30"/>
    </row>
    <row r="75" spans="4:16" ht="13.5">
      <c r="D75" s="33"/>
      <c r="H75" s="89"/>
      <c r="I75" s="89"/>
      <c r="J75" s="89"/>
      <c r="K75" s="89"/>
      <c r="L75" s="89"/>
      <c r="M75" s="89"/>
      <c r="N75" s="89"/>
      <c r="O75" s="89"/>
      <c r="P75" s="89"/>
    </row>
    <row r="76" spans="4:16" ht="13.5">
      <c r="D76" s="33"/>
      <c r="H76" s="89"/>
      <c r="I76" s="89"/>
      <c r="J76" s="89"/>
      <c r="K76" s="89"/>
      <c r="L76" s="89"/>
      <c r="M76" s="89"/>
      <c r="N76" s="89"/>
      <c r="O76" s="89"/>
      <c r="P76" s="89"/>
    </row>
    <row r="77" spans="4:16" ht="13.5">
      <c r="D77" s="33"/>
      <c r="H77" s="89"/>
      <c r="I77" s="89"/>
      <c r="J77" s="89"/>
      <c r="K77" s="89"/>
      <c r="L77" s="89"/>
      <c r="M77" s="89"/>
      <c r="N77" s="89"/>
      <c r="O77" s="89"/>
      <c r="P77" s="89"/>
    </row>
    <row r="78" spans="4:16" ht="13.5">
      <c r="D78" s="33"/>
      <c r="H78" s="89"/>
      <c r="I78" s="89"/>
      <c r="J78" s="89"/>
      <c r="K78" s="89"/>
      <c r="L78" s="89"/>
      <c r="M78" s="89"/>
      <c r="N78" s="89"/>
      <c r="O78" s="89"/>
      <c r="P78" s="89"/>
    </row>
    <row r="79" spans="4:16" ht="13.5">
      <c r="D79" s="33"/>
      <c r="H79" s="89"/>
      <c r="I79" s="89"/>
      <c r="J79" s="89"/>
      <c r="K79" s="89"/>
      <c r="L79" s="89"/>
      <c r="M79" s="89"/>
      <c r="N79" s="89"/>
      <c r="O79" s="89"/>
      <c r="P79" s="89"/>
    </row>
    <row r="80" spans="4:16" ht="13.5">
      <c r="D80" s="33"/>
      <c r="H80" s="89"/>
      <c r="I80" s="89"/>
      <c r="J80" s="89"/>
      <c r="K80" s="89"/>
      <c r="L80" s="89"/>
      <c r="M80" s="89"/>
      <c r="N80" s="89"/>
      <c r="O80" s="89"/>
      <c r="P80" s="89"/>
    </row>
    <row r="81" spans="4:16" ht="13.5">
      <c r="D81" s="33"/>
      <c r="H81" s="89"/>
      <c r="I81" s="89"/>
      <c r="J81" s="89"/>
      <c r="K81" s="89"/>
      <c r="L81" s="89"/>
      <c r="M81" s="89"/>
      <c r="N81" s="89"/>
      <c r="O81" s="89"/>
      <c r="P81" s="89"/>
    </row>
    <row r="82" spans="4:16" ht="13.5">
      <c r="D82" s="33"/>
      <c r="H82" s="89"/>
      <c r="I82" s="89"/>
      <c r="J82" s="89"/>
      <c r="K82" s="89"/>
      <c r="L82" s="89"/>
      <c r="M82" s="89"/>
      <c r="N82" s="89"/>
      <c r="O82" s="89"/>
      <c r="P82" s="89"/>
    </row>
    <row r="83" spans="4:16" ht="13.5">
      <c r="D83" s="33"/>
      <c r="H83" s="89"/>
      <c r="I83" s="89"/>
      <c r="J83" s="89"/>
      <c r="K83" s="89"/>
      <c r="L83" s="89"/>
      <c r="M83" s="89"/>
      <c r="N83" s="89"/>
      <c r="O83" s="89"/>
      <c r="P83" s="89"/>
    </row>
    <row r="84" spans="4:16" ht="13.5">
      <c r="D84" s="33"/>
      <c r="H84" s="89"/>
      <c r="I84" s="89"/>
      <c r="J84" s="89"/>
      <c r="K84" s="89"/>
      <c r="L84" s="89"/>
      <c r="M84" s="89"/>
      <c r="N84" s="89"/>
      <c r="O84" s="89"/>
      <c r="P84" s="89"/>
    </row>
    <row r="85" spans="4:16" ht="13.5">
      <c r="D85" s="33"/>
      <c r="H85" s="89"/>
      <c r="I85" s="89"/>
      <c r="J85" s="89"/>
      <c r="K85" s="89"/>
      <c r="L85" s="89"/>
      <c r="M85" s="89"/>
      <c r="N85" s="89"/>
      <c r="O85" s="89"/>
      <c r="P85" s="89"/>
    </row>
    <row r="86" spans="4:16" ht="13.5">
      <c r="D86" s="33"/>
      <c r="H86" s="89"/>
      <c r="I86" s="89"/>
      <c r="J86" s="89"/>
      <c r="K86" s="89"/>
      <c r="L86" s="89"/>
      <c r="M86" s="89"/>
      <c r="N86" s="89"/>
      <c r="O86" s="89"/>
      <c r="P86" s="89"/>
    </row>
    <row r="87" spans="4:19" ht="13.5">
      <c r="D87" s="33"/>
      <c r="R87" s="183"/>
      <c r="S87" s="183"/>
    </row>
    <row r="88" spans="4:19" ht="13.5">
      <c r="D88" s="33"/>
      <c r="R88" s="183"/>
      <c r="S88" s="183"/>
    </row>
    <row r="89" spans="4:19" ht="13.5">
      <c r="D89" s="33"/>
      <c r="R89" s="183"/>
      <c r="S89" s="183"/>
    </row>
    <row r="90" spans="4:19" ht="13.5">
      <c r="D90" s="33"/>
      <c r="R90" s="183"/>
      <c r="S90" s="183"/>
    </row>
    <row r="91" spans="4:19" ht="13.5">
      <c r="D91" s="33"/>
      <c r="R91" s="183"/>
      <c r="S91" s="183"/>
    </row>
    <row r="92" spans="4:19" ht="13.5">
      <c r="D92" s="33"/>
      <c r="R92" s="183"/>
      <c r="S92" s="183"/>
    </row>
    <row r="93" spans="4:19" ht="13.5">
      <c r="D93" s="33"/>
      <c r="R93" s="183"/>
      <c r="S93" s="183"/>
    </row>
    <row r="94" spans="4:19" ht="13.5">
      <c r="D94" s="33"/>
      <c r="R94" s="183"/>
      <c r="S94" s="183"/>
    </row>
    <row r="95" spans="4:19" ht="13.5">
      <c r="D95" s="33"/>
      <c r="R95" s="183"/>
      <c r="S95" s="183"/>
    </row>
    <row r="96" spans="4:19" ht="13.5">
      <c r="D96" s="33"/>
      <c r="R96" s="183"/>
      <c r="S96" s="183"/>
    </row>
    <row r="97" ht="13.5">
      <c r="D97" s="33"/>
    </row>
    <row r="98" ht="13.5">
      <c r="D98" s="33"/>
    </row>
    <row r="99" ht="13.5">
      <c r="D99" s="33"/>
    </row>
    <row r="100" ht="13.5">
      <c r="D100" s="33"/>
    </row>
    <row r="101" ht="13.5">
      <c r="D101" s="33"/>
    </row>
    <row r="102" ht="13.5">
      <c r="D102" s="33"/>
    </row>
    <row r="103" ht="13.5">
      <c r="D103" s="33"/>
    </row>
    <row r="104" ht="13.5">
      <c r="D104" s="33"/>
    </row>
    <row r="105" ht="13.5">
      <c r="D105" s="33"/>
    </row>
    <row r="106" ht="13.5">
      <c r="D106" s="33"/>
    </row>
    <row r="107" ht="13.5">
      <c r="D107" s="33"/>
    </row>
    <row r="108" ht="13.5">
      <c r="D108" s="33"/>
    </row>
    <row r="109" ht="13.5">
      <c r="D109" s="33"/>
    </row>
    <row r="110" ht="13.5">
      <c r="D110" s="33"/>
    </row>
    <row r="111" ht="13.5">
      <c r="D111" s="33"/>
    </row>
    <row r="112" ht="13.5">
      <c r="D112" s="33"/>
    </row>
    <row r="113" ht="13.5">
      <c r="D113" s="33"/>
    </row>
    <row r="114" ht="13.5">
      <c r="D114" s="33"/>
    </row>
    <row r="115" ht="13.5">
      <c r="D115" s="33"/>
    </row>
    <row r="116" ht="13.5">
      <c r="D116" s="33"/>
    </row>
    <row r="117" ht="13.5">
      <c r="D117" s="33"/>
    </row>
    <row r="118" ht="13.5">
      <c r="D118" s="33"/>
    </row>
    <row r="119" ht="13.5">
      <c r="D119" s="33"/>
    </row>
    <row r="120" ht="13.5">
      <c r="D120" s="33"/>
    </row>
    <row r="121" ht="13.5">
      <c r="D121" s="33"/>
    </row>
    <row r="122" ht="13.5">
      <c r="D122" s="33"/>
    </row>
    <row r="123" ht="13.5">
      <c r="D123" s="33"/>
    </row>
    <row r="124" ht="13.5">
      <c r="D124" s="33"/>
    </row>
    <row r="125" ht="13.5">
      <c r="D125" s="33"/>
    </row>
    <row r="126" ht="13.5">
      <c r="D126" s="33"/>
    </row>
    <row r="127" ht="13.5">
      <c r="D127" s="33"/>
    </row>
    <row r="128" ht="13.5">
      <c r="D128" s="33"/>
    </row>
    <row r="129" ht="13.5">
      <c r="D129" s="33"/>
    </row>
    <row r="130" ht="13.5">
      <c r="D130" s="33"/>
    </row>
    <row r="131" ht="13.5">
      <c r="D131" s="33"/>
    </row>
    <row r="132" ht="13.5">
      <c r="D132" s="33"/>
    </row>
    <row r="133" ht="13.5">
      <c r="D133" s="33"/>
    </row>
    <row r="134" ht="13.5">
      <c r="D134" s="33"/>
    </row>
    <row r="135" ht="13.5">
      <c r="D135" s="33"/>
    </row>
    <row r="136" ht="13.5">
      <c r="D136" s="33"/>
    </row>
    <row r="137" ht="13.5">
      <c r="D137" s="33"/>
    </row>
    <row r="138" ht="13.5">
      <c r="D138" s="33"/>
    </row>
    <row r="139" ht="13.5">
      <c r="D139" s="33"/>
    </row>
    <row r="140" ht="13.5">
      <c r="D140" s="33"/>
    </row>
    <row r="141" ht="13.5">
      <c r="D141" s="33"/>
    </row>
    <row r="142" ht="13.5">
      <c r="D142" s="33"/>
    </row>
    <row r="143" ht="13.5">
      <c r="D143" s="33"/>
    </row>
    <row r="144" ht="13.5">
      <c r="D144" s="33"/>
    </row>
    <row r="145" ht="13.5">
      <c r="D145" s="33"/>
    </row>
    <row r="146" ht="13.5">
      <c r="D146" s="33"/>
    </row>
    <row r="147" ht="13.5">
      <c r="D147" s="33"/>
    </row>
    <row r="148" ht="13.5">
      <c r="D148" s="33"/>
    </row>
    <row r="149" ht="13.5">
      <c r="D149" s="33"/>
    </row>
    <row r="150" ht="13.5">
      <c r="D150" s="33"/>
    </row>
    <row r="151" ht="13.5">
      <c r="D151" s="33"/>
    </row>
    <row r="152" ht="13.5">
      <c r="D152" s="33"/>
    </row>
    <row r="153" ht="13.5">
      <c r="D153" s="33"/>
    </row>
    <row r="154" ht="13.5">
      <c r="D154" s="33"/>
    </row>
    <row r="155" ht="13.5">
      <c r="D155" s="33"/>
    </row>
    <row r="156" ht="13.5">
      <c r="D156" s="33"/>
    </row>
    <row r="157" ht="13.5">
      <c r="D157" s="33"/>
    </row>
    <row r="158" ht="13.5">
      <c r="D158" s="33"/>
    </row>
    <row r="159" ht="13.5">
      <c r="D159" s="33"/>
    </row>
    <row r="160" ht="13.5">
      <c r="D160" s="33"/>
    </row>
    <row r="161" ht="13.5">
      <c r="D161" s="33"/>
    </row>
    <row r="162" ht="13.5">
      <c r="D162" s="33"/>
    </row>
    <row r="163" ht="13.5">
      <c r="D163" s="33"/>
    </row>
    <row r="164" ht="13.5">
      <c r="D164" s="33"/>
    </row>
    <row r="165" ht="13.5">
      <c r="D165" s="33"/>
    </row>
    <row r="166" ht="13.5">
      <c r="D166" s="33"/>
    </row>
    <row r="167" ht="13.5">
      <c r="D167" s="33"/>
    </row>
    <row r="168" ht="13.5">
      <c r="D168" s="33"/>
    </row>
    <row r="169" ht="13.5">
      <c r="D169" s="33"/>
    </row>
    <row r="170" ht="13.5">
      <c r="D170" s="33"/>
    </row>
    <row r="171" ht="13.5">
      <c r="D171" s="33"/>
    </row>
    <row r="172" ht="13.5">
      <c r="D172" s="33"/>
    </row>
    <row r="173" ht="13.5">
      <c r="D173" s="33"/>
    </row>
    <row r="174" ht="13.5">
      <c r="D174" s="33"/>
    </row>
    <row r="175" ht="13.5">
      <c r="D175" s="33"/>
    </row>
    <row r="176" ht="13.5">
      <c r="D176" s="33"/>
    </row>
    <row r="177" ht="13.5">
      <c r="D177" s="33"/>
    </row>
    <row r="178" ht="13.5">
      <c r="D178" s="33"/>
    </row>
    <row r="179" ht="13.5">
      <c r="D179" s="33"/>
    </row>
    <row r="180" ht="13.5">
      <c r="D180" s="33"/>
    </row>
    <row r="181" ht="13.5">
      <c r="D181" s="33"/>
    </row>
    <row r="182" ht="13.5">
      <c r="D182" s="33"/>
    </row>
    <row r="183" ht="13.5">
      <c r="D183" s="33"/>
    </row>
    <row r="184" ht="13.5">
      <c r="D184" s="33"/>
    </row>
    <row r="185" ht="13.5">
      <c r="D185" s="33"/>
    </row>
    <row r="186" ht="13.5">
      <c r="D186" s="33"/>
    </row>
    <row r="187" ht="13.5">
      <c r="D187" s="33"/>
    </row>
    <row r="188" ht="13.5">
      <c r="D188" s="33"/>
    </row>
    <row r="189" ht="13.5">
      <c r="D189" s="33"/>
    </row>
    <row r="190" ht="13.5">
      <c r="D190" s="33"/>
    </row>
    <row r="191" ht="13.5">
      <c r="D191" s="33"/>
    </row>
    <row r="192" ht="13.5">
      <c r="D192" s="33"/>
    </row>
    <row r="193" ht="13.5">
      <c r="D193" s="33"/>
    </row>
    <row r="194" ht="13.5">
      <c r="D194" s="33"/>
    </row>
    <row r="195" ht="13.5">
      <c r="D195" s="33"/>
    </row>
    <row r="196" ht="13.5">
      <c r="D196" s="33"/>
    </row>
    <row r="197" ht="13.5">
      <c r="D197" s="33"/>
    </row>
    <row r="198" ht="13.5">
      <c r="D198" s="33"/>
    </row>
    <row r="199" ht="13.5">
      <c r="D199" s="33"/>
    </row>
    <row r="200" ht="13.5">
      <c r="D200" s="33"/>
    </row>
    <row r="201" ht="13.5">
      <c r="D201" s="33"/>
    </row>
    <row r="202" ht="13.5">
      <c r="D202" s="33"/>
    </row>
    <row r="203" ht="13.5">
      <c r="D203" s="33"/>
    </row>
    <row r="204" ht="13.5">
      <c r="D204" s="33"/>
    </row>
    <row r="205" ht="13.5">
      <c r="D205" s="33"/>
    </row>
    <row r="206" ht="13.5">
      <c r="D206" s="33"/>
    </row>
    <row r="207" ht="13.5">
      <c r="D207" s="33"/>
    </row>
    <row r="208" ht="13.5">
      <c r="D208" s="33"/>
    </row>
    <row r="209" ht="13.5">
      <c r="D209" s="33"/>
    </row>
    <row r="210" ht="13.5">
      <c r="D210" s="33"/>
    </row>
    <row r="211" ht="13.5">
      <c r="D211" s="33"/>
    </row>
    <row r="212" ht="13.5">
      <c r="D212" s="33"/>
    </row>
    <row r="213" ht="13.5">
      <c r="D213" s="33"/>
    </row>
    <row r="214" ht="13.5">
      <c r="D214" s="33"/>
    </row>
    <row r="215" ht="13.5">
      <c r="D215" s="33"/>
    </row>
    <row r="216" ht="13.5">
      <c r="D216" s="33"/>
    </row>
    <row r="217" ht="13.5">
      <c r="D217" s="33"/>
    </row>
    <row r="218" ht="13.5">
      <c r="D218" s="33"/>
    </row>
    <row r="219" ht="13.5">
      <c r="D219" s="33"/>
    </row>
    <row r="220" ht="13.5">
      <c r="D220" s="33"/>
    </row>
    <row r="221" ht="13.5">
      <c r="D221" s="33"/>
    </row>
    <row r="222" ht="13.5">
      <c r="D222" s="33"/>
    </row>
    <row r="223" ht="13.5">
      <c r="D223" s="33"/>
    </row>
    <row r="224" ht="13.5">
      <c r="D224" s="33"/>
    </row>
    <row r="225" ht="13.5">
      <c r="D225" s="33"/>
    </row>
    <row r="226" ht="13.5">
      <c r="D226" s="33"/>
    </row>
    <row r="227" ht="13.5">
      <c r="D227" s="33"/>
    </row>
  </sheetData>
  <sheetProtection/>
  <mergeCells count="11">
    <mergeCell ref="F5:G5"/>
    <mergeCell ref="R5:S5"/>
    <mergeCell ref="P5:Q5"/>
    <mergeCell ref="A2:E2"/>
    <mergeCell ref="A5:A6"/>
    <mergeCell ref="B5:C5"/>
    <mergeCell ref="D5:E5"/>
    <mergeCell ref="N5:O5"/>
    <mergeCell ref="L5:M5"/>
    <mergeCell ref="J5:K5"/>
    <mergeCell ref="H5:I5"/>
  </mergeCells>
  <printOptions/>
  <pageMargins left="0.46" right="0.1968503937007874" top="0.72" bottom="0.5" header="0.61" footer="0.15748031496062992"/>
  <pageSetup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A17" sqref="A17"/>
    </sheetView>
  </sheetViews>
  <sheetFormatPr defaultColWidth="8.88671875" defaultRowHeight="13.5"/>
  <cols>
    <col min="1" max="1" width="10.77734375" style="89" customWidth="1"/>
    <col min="2" max="9" width="8.77734375" style="89" customWidth="1"/>
    <col min="10" max="16384" width="8.88671875" style="89" customWidth="1"/>
  </cols>
  <sheetData>
    <row r="2" spans="1:9" s="2" customFormat="1" ht="18.75">
      <c r="A2" s="288" t="s">
        <v>287</v>
      </c>
      <c r="B2" s="288"/>
      <c r="C2" s="288"/>
      <c r="D2" s="288"/>
      <c r="E2" s="26"/>
      <c r="F2" s="26"/>
      <c r="G2" s="26"/>
      <c r="H2" s="4" t="s">
        <v>0</v>
      </c>
      <c r="I2" s="1"/>
    </row>
    <row r="3" spans="1:9" s="2" customFormat="1" ht="13.5">
      <c r="A3" s="1"/>
      <c r="H3" s="1"/>
      <c r="I3" s="1"/>
    </row>
    <row r="4" spans="1:9" s="2" customFormat="1" ht="23.25" customHeight="1">
      <c r="A4" s="3" t="s">
        <v>207</v>
      </c>
      <c r="B4" s="11"/>
      <c r="C4" s="11"/>
      <c r="D4" s="11"/>
      <c r="E4" s="11"/>
      <c r="F4" s="11"/>
      <c r="G4" s="11"/>
      <c r="H4" s="11"/>
      <c r="I4" s="11"/>
    </row>
    <row r="5" spans="1:9" s="2" customFormat="1" ht="24.75" customHeight="1">
      <c r="A5" s="296" t="s">
        <v>181</v>
      </c>
      <c r="B5" s="294" t="s">
        <v>182</v>
      </c>
      <c r="C5" s="295"/>
      <c r="D5" s="298"/>
      <c r="E5" s="294" t="s">
        <v>183</v>
      </c>
      <c r="F5" s="295"/>
      <c r="G5" s="298"/>
      <c r="H5" s="261" t="s">
        <v>219</v>
      </c>
      <c r="I5" s="267" t="s">
        <v>220</v>
      </c>
    </row>
    <row r="6" spans="1:9" s="2" customFormat="1" ht="24.75" customHeight="1">
      <c r="A6" s="297"/>
      <c r="B6" s="65" t="s">
        <v>184</v>
      </c>
      <c r="C6" s="65" t="s">
        <v>185</v>
      </c>
      <c r="D6" s="65" t="s">
        <v>186</v>
      </c>
      <c r="E6" s="65" t="s">
        <v>184</v>
      </c>
      <c r="F6" s="65" t="s">
        <v>185</v>
      </c>
      <c r="G6" s="65" t="s">
        <v>186</v>
      </c>
      <c r="H6" s="263"/>
      <c r="I6" s="268"/>
    </row>
    <row r="7" spans="1:9" s="2" customFormat="1" ht="24" customHeight="1">
      <c r="A7" s="13" t="s">
        <v>116</v>
      </c>
      <c r="B7" s="115">
        <v>1124</v>
      </c>
      <c r="C7" s="115">
        <v>576</v>
      </c>
      <c r="D7" s="115">
        <v>548</v>
      </c>
      <c r="E7" s="115">
        <v>1013</v>
      </c>
      <c r="F7" s="115">
        <v>603</v>
      </c>
      <c r="G7" s="115">
        <v>410</v>
      </c>
      <c r="H7" s="115">
        <v>1030</v>
      </c>
      <c r="I7" s="115">
        <v>429</v>
      </c>
    </row>
    <row r="8" spans="1:9" s="2" customFormat="1" ht="24" customHeight="1">
      <c r="A8" s="13" t="s">
        <v>117</v>
      </c>
      <c r="B8" s="115">
        <v>1122</v>
      </c>
      <c r="C8" s="115">
        <v>564</v>
      </c>
      <c r="D8" s="115">
        <v>558</v>
      </c>
      <c r="E8" s="115">
        <v>1079</v>
      </c>
      <c r="F8" s="115">
        <v>608</v>
      </c>
      <c r="G8" s="115">
        <v>471</v>
      </c>
      <c r="H8" s="115">
        <v>1031</v>
      </c>
      <c r="I8" s="115">
        <v>373</v>
      </c>
    </row>
    <row r="9" spans="1:9" s="2" customFormat="1" ht="24" customHeight="1">
      <c r="A9" s="13" t="s">
        <v>114</v>
      </c>
      <c r="B9" s="115">
        <v>1185</v>
      </c>
      <c r="C9" s="116">
        <v>620</v>
      </c>
      <c r="D9" s="116">
        <v>565</v>
      </c>
      <c r="E9" s="115">
        <v>1083</v>
      </c>
      <c r="F9" s="115">
        <v>599</v>
      </c>
      <c r="G9" s="116">
        <v>484</v>
      </c>
      <c r="H9" s="116">
        <v>1072</v>
      </c>
      <c r="I9" s="116">
        <v>376</v>
      </c>
    </row>
    <row r="10" spans="1:9" s="2" customFormat="1" ht="24" customHeight="1">
      <c r="A10" s="13" t="s">
        <v>120</v>
      </c>
      <c r="B10" s="115">
        <v>1092</v>
      </c>
      <c r="C10" s="116">
        <v>565</v>
      </c>
      <c r="D10" s="116">
        <v>527</v>
      </c>
      <c r="E10" s="115">
        <v>1143</v>
      </c>
      <c r="F10" s="115">
        <v>660</v>
      </c>
      <c r="G10" s="116">
        <v>483</v>
      </c>
      <c r="H10" s="116">
        <v>1012</v>
      </c>
      <c r="I10" s="116">
        <v>378</v>
      </c>
    </row>
    <row r="11" spans="1:9" s="2" customFormat="1" ht="24" customHeight="1">
      <c r="A11" s="13" t="s">
        <v>124</v>
      </c>
      <c r="B11" s="115">
        <v>1009</v>
      </c>
      <c r="C11" s="115">
        <v>510</v>
      </c>
      <c r="D11" s="115">
        <v>499</v>
      </c>
      <c r="E11" s="115">
        <v>1061</v>
      </c>
      <c r="F11" s="115">
        <v>591</v>
      </c>
      <c r="G11" s="115">
        <v>470</v>
      </c>
      <c r="H11" s="115">
        <v>893</v>
      </c>
      <c r="I11" s="115">
        <v>387</v>
      </c>
    </row>
    <row r="12" spans="1:9" s="2" customFormat="1" ht="24" customHeight="1">
      <c r="A12" s="13" t="s">
        <v>187</v>
      </c>
      <c r="B12" s="115">
        <v>1015</v>
      </c>
      <c r="C12" s="115">
        <v>505</v>
      </c>
      <c r="D12" s="115">
        <v>510</v>
      </c>
      <c r="E12" s="115">
        <v>1079</v>
      </c>
      <c r="F12" s="115">
        <v>574</v>
      </c>
      <c r="G12" s="115">
        <v>505</v>
      </c>
      <c r="H12" s="115">
        <v>939</v>
      </c>
      <c r="I12" s="115">
        <v>356</v>
      </c>
    </row>
    <row r="13" spans="1:9" s="2" customFormat="1" ht="24" customHeight="1">
      <c r="A13" s="13" t="s">
        <v>188</v>
      </c>
      <c r="B13" s="115">
        <v>879</v>
      </c>
      <c r="C13" s="115">
        <v>457</v>
      </c>
      <c r="D13" s="115">
        <v>422</v>
      </c>
      <c r="E13" s="115">
        <v>1119</v>
      </c>
      <c r="F13" s="115">
        <v>599</v>
      </c>
      <c r="G13" s="115">
        <v>520</v>
      </c>
      <c r="H13" s="115">
        <v>830</v>
      </c>
      <c r="I13" s="115">
        <v>357</v>
      </c>
    </row>
    <row r="14" spans="1:9" s="59" customFormat="1" ht="24" customHeight="1">
      <c r="A14" s="13" t="s">
        <v>153</v>
      </c>
      <c r="B14" s="115">
        <v>707</v>
      </c>
      <c r="C14" s="115">
        <v>368</v>
      </c>
      <c r="D14" s="115">
        <v>339</v>
      </c>
      <c r="E14" s="115">
        <v>1237</v>
      </c>
      <c r="F14" s="115">
        <v>641</v>
      </c>
      <c r="G14" s="115">
        <v>596</v>
      </c>
      <c r="H14" s="115">
        <v>732</v>
      </c>
      <c r="I14" s="115">
        <v>369</v>
      </c>
    </row>
    <row r="15" spans="1:9" s="59" customFormat="1" ht="24" customHeight="1">
      <c r="A15" s="13" t="s">
        <v>215</v>
      </c>
      <c r="B15" s="115">
        <v>613</v>
      </c>
      <c r="C15" s="115">
        <v>309</v>
      </c>
      <c r="D15" s="115">
        <v>304</v>
      </c>
      <c r="E15" s="115">
        <v>1214</v>
      </c>
      <c r="F15" s="115">
        <v>685</v>
      </c>
      <c r="G15" s="115">
        <v>529</v>
      </c>
      <c r="H15" s="115">
        <v>667</v>
      </c>
      <c r="I15" s="115">
        <v>334</v>
      </c>
    </row>
    <row r="16" spans="1:9" s="59" customFormat="1" ht="24" customHeight="1">
      <c r="A16" s="13" t="s">
        <v>277</v>
      </c>
      <c r="B16" s="115">
        <v>569</v>
      </c>
      <c r="C16" s="115">
        <v>329</v>
      </c>
      <c r="D16" s="115">
        <v>240</v>
      </c>
      <c r="E16" s="115">
        <v>1174</v>
      </c>
      <c r="F16" s="115">
        <v>633</v>
      </c>
      <c r="G16" s="115">
        <v>541</v>
      </c>
      <c r="H16" s="115">
        <v>625</v>
      </c>
      <c r="I16" s="115">
        <v>335</v>
      </c>
    </row>
    <row r="17" spans="1:9" s="59" customFormat="1" ht="24" customHeight="1">
      <c r="A17" s="155" t="s">
        <v>288</v>
      </c>
      <c r="B17" s="156">
        <v>484</v>
      </c>
      <c r="C17" s="156">
        <v>245</v>
      </c>
      <c r="D17" s="156">
        <v>239</v>
      </c>
      <c r="E17" s="156">
        <v>1363</v>
      </c>
      <c r="F17" s="156">
        <v>730</v>
      </c>
      <c r="G17" s="156">
        <v>633</v>
      </c>
      <c r="H17" s="156">
        <v>521</v>
      </c>
      <c r="I17" s="156">
        <v>312</v>
      </c>
    </row>
    <row r="18" spans="1:9" s="92" customFormat="1" ht="13.5">
      <c r="A18" s="114"/>
      <c r="B18" s="115"/>
      <c r="C18" s="115"/>
      <c r="D18" s="115"/>
      <c r="E18" s="115"/>
      <c r="F18" s="115"/>
      <c r="G18" s="115"/>
      <c r="H18" s="115"/>
      <c r="I18" s="115"/>
    </row>
    <row r="19" spans="1:11" s="92" customFormat="1" ht="22.5" customHeight="1">
      <c r="A19" s="155" t="s">
        <v>189</v>
      </c>
      <c r="B19" s="163">
        <v>44</v>
      </c>
      <c r="C19" s="163">
        <v>22</v>
      </c>
      <c r="D19" s="163">
        <v>22</v>
      </c>
      <c r="E19" s="165">
        <v>133</v>
      </c>
      <c r="F19" s="165">
        <v>63</v>
      </c>
      <c r="G19" s="165">
        <v>70</v>
      </c>
      <c r="H19" s="165">
        <v>34</v>
      </c>
      <c r="I19" s="165">
        <v>22</v>
      </c>
      <c r="K19" s="131"/>
    </row>
    <row r="20" spans="1:11" s="92" customFormat="1" ht="22.5" customHeight="1">
      <c r="A20" s="155" t="s">
        <v>139</v>
      </c>
      <c r="B20" s="163">
        <v>38</v>
      </c>
      <c r="C20" s="163">
        <v>19</v>
      </c>
      <c r="D20" s="163">
        <v>19</v>
      </c>
      <c r="E20" s="165">
        <v>109</v>
      </c>
      <c r="F20" s="165">
        <v>62</v>
      </c>
      <c r="G20" s="165">
        <v>47</v>
      </c>
      <c r="H20" s="165">
        <v>33</v>
      </c>
      <c r="I20" s="165">
        <v>30</v>
      </c>
      <c r="K20" s="131"/>
    </row>
    <row r="21" spans="1:11" s="92" customFormat="1" ht="22.5" customHeight="1">
      <c r="A21" s="155" t="s">
        <v>140</v>
      </c>
      <c r="B21" s="163">
        <v>45</v>
      </c>
      <c r="C21" s="163">
        <v>30</v>
      </c>
      <c r="D21" s="163">
        <v>15</v>
      </c>
      <c r="E21" s="165">
        <v>129</v>
      </c>
      <c r="F21" s="165">
        <v>59</v>
      </c>
      <c r="G21" s="165">
        <v>70</v>
      </c>
      <c r="H21" s="165">
        <v>45</v>
      </c>
      <c r="I21" s="165">
        <v>17</v>
      </c>
      <c r="K21" s="131"/>
    </row>
    <row r="22" spans="1:11" s="92" customFormat="1" ht="22.5" customHeight="1">
      <c r="A22" s="155" t="s">
        <v>141</v>
      </c>
      <c r="B22" s="163">
        <v>45</v>
      </c>
      <c r="C22" s="163">
        <v>21</v>
      </c>
      <c r="D22" s="163">
        <v>24</v>
      </c>
      <c r="E22" s="165">
        <v>128</v>
      </c>
      <c r="F22" s="165">
        <v>68</v>
      </c>
      <c r="G22" s="165">
        <v>60</v>
      </c>
      <c r="H22" s="165">
        <v>37</v>
      </c>
      <c r="I22" s="165">
        <v>37</v>
      </c>
      <c r="K22" s="131"/>
    </row>
    <row r="23" spans="1:11" s="92" customFormat="1" ht="22.5" customHeight="1">
      <c r="A23" s="155" t="s">
        <v>142</v>
      </c>
      <c r="B23" s="163">
        <v>32</v>
      </c>
      <c r="C23" s="163">
        <v>14</v>
      </c>
      <c r="D23" s="163">
        <v>18</v>
      </c>
      <c r="E23" s="165">
        <v>100</v>
      </c>
      <c r="F23" s="165">
        <v>62</v>
      </c>
      <c r="G23" s="165">
        <v>38</v>
      </c>
      <c r="H23" s="165">
        <v>48</v>
      </c>
      <c r="I23" s="165">
        <v>24</v>
      </c>
      <c r="K23" s="131"/>
    </row>
    <row r="24" spans="1:11" s="92" customFormat="1" ht="22.5" customHeight="1">
      <c r="A24" s="155" t="s">
        <v>143</v>
      </c>
      <c r="B24" s="163">
        <v>48</v>
      </c>
      <c r="C24" s="163">
        <v>28</v>
      </c>
      <c r="D24" s="163">
        <v>20</v>
      </c>
      <c r="E24" s="165">
        <v>98</v>
      </c>
      <c r="F24" s="165">
        <v>58</v>
      </c>
      <c r="G24" s="165">
        <v>40</v>
      </c>
      <c r="H24" s="165">
        <v>39</v>
      </c>
      <c r="I24" s="165">
        <v>21</v>
      </c>
      <c r="K24" s="131"/>
    </row>
    <row r="25" spans="1:11" s="92" customFormat="1" ht="22.5" customHeight="1">
      <c r="A25" s="155" t="s">
        <v>144</v>
      </c>
      <c r="B25" s="163">
        <v>38</v>
      </c>
      <c r="C25" s="163">
        <v>15</v>
      </c>
      <c r="D25" s="163">
        <v>23</v>
      </c>
      <c r="E25" s="165">
        <v>110</v>
      </c>
      <c r="F25" s="165">
        <v>62</v>
      </c>
      <c r="G25" s="165">
        <v>48</v>
      </c>
      <c r="H25" s="165">
        <v>35</v>
      </c>
      <c r="I25" s="165">
        <v>27</v>
      </c>
      <c r="K25" s="131"/>
    </row>
    <row r="26" spans="1:11" s="92" customFormat="1" ht="22.5" customHeight="1">
      <c r="A26" s="155" t="s">
        <v>145</v>
      </c>
      <c r="B26" s="163">
        <v>32</v>
      </c>
      <c r="C26" s="163">
        <v>13</v>
      </c>
      <c r="D26" s="163">
        <v>19</v>
      </c>
      <c r="E26" s="165">
        <v>118</v>
      </c>
      <c r="F26" s="165">
        <v>54</v>
      </c>
      <c r="G26" s="165">
        <v>64</v>
      </c>
      <c r="H26" s="165">
        <v>31</v>
      </c>
      <c r="I26" s="165">
        <v>23</v>
      </c>
      <c r="K26" s="131"/>
    </row>
    <row r="27" spans="1:11" s="92" customFormat="1" ht="22.5" customHeight="1">
      <c r="A27" s="155" t="s">
        <v>146</v>
      </c>
      <c r="B27" s="163">
        <v>43</v>
      </c>
      <c r="C27" s="163">
        <v>23</v>
      </c>
      <c r="D27" s="163">
        <v>20</v>
      </c>
      <c r="E27" s="165">
        <v>111</v>
      </c>
      <c r="F27" s="165">
        <v>58</v>
      </c>
      <c r="G27" s="165">
        <v>53</v>
      </c>
      <c r="H27" s="165">
        <v>40</v>
      </c>
      <c r="I27" s="165">
        <v>28</v>
      </c>
      <c r="K27" s="131"/>
    </row>
    <row r="28" spans="1:11" s="92" customFormat="1" ht="22.5" customHeight="1">
      <c r="A28" s="155" t="s">
        <v>147</v>
      </c>
      <c r="B28" s="163">
        <v>43</v>
      </c>
      <c r="C28" s="163">
        <v>25</v>
      </c>
      <c r="D28" s="163">
        <v>18</v>
      </c>
      <c r="E28" s="165">
        <v>103</v>
      </c>
      <c r="F28" s="165">
        <v>63</v>
      </c>
      <c r="G28" s="165">
        <v>40</v>
      </c>
      <c r="H28" s="165">
        <v>48</v>
      </c>
      <c r="I28" s="165">
        <v>25</v>
      </c>
      <c r="K28" s="131"/>
    </row>
    <row r="29" spans="1:11" s="92" customFormat="1" ht="22.5" customHeight="1">
      <c r="A29" s="155" t="s">
        <v>148</v>
      </c>
      <c r="B29" s="163">
        <v>39</v>
      </c>
      <c r="C29" s="163">
        <v>20</v>
      </c>
      <c r="D29" s="163">
        <v>19</v>
      </c>
      <c r="E29" s="165">
        <v>114</v>
      </c>
      <c r="F29" s="165">
        <v>56</v>
      </c>
      <c r="G29" s="165">
        <v>58</v>
      </c>
      <c r="H29" s="165">
        <v>56</v>
      </c>
      <c r="I29" s="165">
        <v>30</v>
      </c>
      <c r="K29" s="131"/>
    </row>
    <row r="30" spans="1:11" s="92" customFormat="1" ht="22.5" customHeight="1">
      <c r="A30" s="154" t="s">
        <v>149</v>
      </c>
      <c r="B30" s="164">
        <v>37</v>
      </c>
      <c r="C30" s="164">
        <v>15</v>
      </c>
      <c r="D30" s="164">
        <v>22</v>
      </c>
      <c r="E30" s="166">
        <v>110</v>
      </c>
      <c r="F30" s="166">
        <v>65</v>
      </c>
      <c r="G30" s="166">
        <v>45</v>
      </c>
      <c r="H30" s="166">
        <v>75</v>
      </c>
      <c r="I30" s="166">
        <v>28</v>
      </c>
      <c r="K30" s="131"/>
    </row>
    <row r="31" ht="22.5" customHeight="1">
      <c r="A31" s="12" t="s">
        <v>208</v>
      </c>
    </row>
    <row r="32" spans="1:9" s="59" customFormat="1" ht="24" customHeight="1">
      <c r="A32" s="45"/>
      <c r="B32" s="115"/>
      <c r="C32" s="115"/>
      <c r="D32" s="115"/>
      <c r="E32" s="115"/>
      <c r="F32" s="115"/>
      <c r="G32" s="115"/>
      <c r="H32" s="115"/>
      <c r="I32" s="115"/>
    </row>
    <row r="33" spans="1:9" s="31" customFormat="1" ht="21.75" customHeight="1">
      <c r="A33" s="45"/>
      <c r="B33" s="24"/>
      <c r="C33" s="142"/>
      <c r="D33" s="142"/>
      <c r="E33" s="24"/>
      <c r="F33" s="143"/>
      <c r="G33" s="143"/>
      <c r="H33" s="144"/>
      <c r="I33" s="144"/>
    </row>
    <row r="34" spans="1:11" s="92" customFormat="1" ht="22.5" customHeight="1">
      <c r="A34" s="45"/>
      <c r="B34" s="115"/>
      <c r="C34" s="115"/>
      <c r="D34" s="115"/>
      <c r="E34" s="115"/>
      <c r="F34" s="115"/>
      <c r="G34" s="115"/>
      <c r="H34" s="115"/>
      <c r="I34" s="115"/>
      <c r="K34" s="131"/>
    </row>
    <row r="35" spans="1:11" s="92" customFormat="1" ht="22.5" customHeight="1">
      <c r="A35" s="45"/>
      <c r="B35" s="115"/>
      <c r="C35" s="115"/>
      <c r="D35" s="115"/>
      <c r="E35" s="115"/>
      <c r="F35" s="115"/>
      <c r="G35" s="115"/>
      <c r="H35" s="115"/>
      <c r="I35" s="115"/>
      <c r="K35" s="131"/>
    </row>
    <row r="36" spans="1:11" s="92" customFormat="1" ht="22.5" customHeight="1">
      <c r="A36" s="45"/>
      <c r="B36" s="115"/>
      <c r="C36" s="115"/>
      <c r="D36" s="115"/>
      <c r="E36" s="115"/>
      <c r="F36" s="115"/>
      <c r="G36" s="115"/>
      <c r="H36" s="115"/>
      <c r="I36" s="115"/>
      <c r="K36" s="131"/>
    </row>
    <row r="37" spans="1:11" s="92" customFormat="1" ht="22.5" customHeight="1">
      <c r="A37" s="45"/>
      <c r="B37" s="115"/>
      <c r="C37" s="115"/>
      <c r="D37" s="115"/>
      <c r="E37" s="115"/>
      <c r="F37" s="115"/>
      <c r="G37" s="115"/>
      <c r="H37" s="115"/>
      <c r="I37" s="115"/>
      <c r="K37" s="131"/>
    </row>
    <row r="38" spans="1:11" s="92" customFormat="1" ht="22.5" customHeight="1">
      <c r="A38" s="45"/>
      <c r="B38" s="115"/>
      <c r="C38" s="115"/>
      <c r="D38" s="115"/>
      <c r="E38" s="115"/>
      <c r="F38" s="115"/>
      <c r="G38" s="115"/>
      <c r="H38" s="115"/>
      <c r="I38" s="115"/>
      <c r="K38" s="131"/>
    </row>
    <row r="39" spans="1:11" s="92" customFormat="1" ht="22.5" customHeight="1">
      <c r="A39" s="45"/>
      <c r="B39" s="115"/>
      <c r="C39" s="115"/>
      <c r="D39" s="115"/>
      <c r="E39" s="115"/>
      <c r="F39" s="115"/>
      <c r="G39" s="115"/>
      <c r="H39" s="115"/>
      <c r="I39" s="115"/>
      <c r="K39" s="131"/>
    </row>
    <row r="40" spans="1:11" s="92" customFormat="1" ht="22.5" customHeight="1">
      <c r="A40" s="45"/>
      <c r="B40" s="115"/>
      <c r="C40" s="115"/>
      <c r="D40" s="115"/>
      <c r="E40" s="115"/>
      <c r="F40" s="115"/>
      <c r="G40" s="115"/>
      <c r="H40" s="115"/>
      <c r="I40" s="115"/>
      <c r="K40" s="131"/>
    </row>
    <row r="41" spans="1:11" s="92" customFormat="1" ht="22.5" customHeight="1">
      <c r="A41" s="45"/>
      <c r="B41" s="115"/>
      <c r="C41" s="115"/>
      <c r="D41" s="115"/>
      <c r="E41" s="115"/>
      <c r="F41" s="115"/>
      <c r="G41" s="115"/>
      <c r="H41" s="115"/>
      <c r="I41" s="115"/>
      <c r="K41" s="131"/>
    </row>
    <row r="42" spans="1:11" s="92" customFormat="1" ht="22.5" customHeight="1">
      <c r="A42" s="45"/>
      <c r="B42" s="115"/>
      <c r="C42" s="115"/>
      <c r="D42" s="115"/>
      <c r="E42" s="115"/>
      <c r="F42" s="115"/>
      <c r="G42" s="115"/>
      <c r="H42" s="115"/>
      <c r="I42" s="115"/>
      <c r="K42" s="131"/>
    </row>
    <row r="43" spans="1:11" s="92" customFormat="1" ht="22.5" customHeight="1">
      <c r="A43" s="45"/>
      <c r="B43" s="115"/>
      <c r="C43" s="115"/>
      <c r="D43" s="115"/>
      <c r="E43" s="115"/>
      <c r="F43" s="115"/>
      <c r="G43" s="115"/>
      <c r="H43" s="115"/>
      <c r="I43" s="115"/>
      <c r="K43" s="131"/>
    </row>
    <row r="44" spans="1:11" s="92" customFormat="1" ht="22.5" customHeight="1">
      <c r="A44" s="45"/>
      <c r="B44" s="115"/>
      <c r="C44" s="115"/>
      <c r="D44" s="115"/>
      <c r="E44" s="115"/>
      <c r="F44" s="115"/>
      <c r="G44" s="115"/>
      <c r="H44" s="115"/>
      <c r="I44" s="115"/>
      <c r="K44" s="131"/>
    </row>
    <row r="45" s="92" customFormat="1" ht="13.5"/>
  </sheetData>
  <sheetProtection/>
  <mergeCells count="6">
    <mergeCell ref="H5:H6"/>
    <mergeCell ref="I5:I6"/>
    <mergeCell ref="A2:D2"/>
    <mergeCell ref="A5:A6"/>
    <mergeCell ref="B5:D5"/>
    <mergeCell ref="E5:G5"/>
  </mergeCells>
  <printOptions/>
  <pageMargins left="0.57" right="0.4330708661417323" top="0.7874015748031497" bottom="0.5118110236220472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8"/>
  <sheetViews>
    <sheetView zoomScalePageLayoutView="0" workbookViewId="0" topLeftCell="A4">
      <pane ySplit="8" topLeftCell="A20" activePane="bottomLeft" state="frozen"/>
      <selection pane="topLeft" activeCell="A4" sqref="A4"/>
      <selection pane="bottomLeft" activeCell="C27" sqref="C27"/>
    </sheetView>
  </sheetViews>
  <sheetFormatPr defaultColWidth="8.88671875" defaultRowHeight="13.5"/>
  <cols>
    <col min="1" max="1" width="10.5546875" style="89" customWidth="1"/>
    <col min="2" max="2" width="9.4453125" style="145" customWidth="1"/>
    <col min="3" max="4" width="8.77734375" style="145" customWidth="1"/>
    <col min="5" max="5" width="11.6640625" style="89" customWidth="1"/>
    <col min="6" max="7" width="8.77734375" style="89" customWidth="1"/>
    <col min="8" max="8" width="10.21484375" style="146" bestFit="1" customWidth="1"/>
    <col min="9" max="10" width="8.77734375" style="89" customWidth="1"/>
    <col min="11" max="11" width="10.21484375" style="89" bestFit="1" customWidth="1"/>
    <col min="12" max="13" width="8.77734375" style="89" customWidth="1"/>
    <col min="14" max="14" width="9.3359375" style="89" bestFit="1" customWidth="1"/>
    <col min="15" max="16" width="8.77734375" style="89" customWidth="1"/>
    <col min="17" max="17" width="8.5546875" style="89" customWidth="1"/>
    <col min="18" max="19" width="8.77734375" style="89" customWidth="1"/>
    <col min="20" max="20" width="9.4453125" style="89" customWidth="1"/>
    <col min="21" max="22" width="8.77734375" style="89" customWidth="1"/>
    <col min="23" max="23" width="8.4453125" style="89" customWidth="1"/>
    <col min="24" max="24" width="8.6640625" style="89" customWidth="1"/>
    <col min="25" max="25" width="11.21484375" style="89" hidden="1" customWidth="1"/>
    <col min="26" max="16384" width="8.88671875" style="89" customWidth="1"/>
  </cols>
  <sheetData>
    <row r="2" spans="1:24" s="2" customFormat="1" ht="18.75">
      <c r="A2" s="299" t="s">
        <v>138</v>
      </c>
      <c r="B2" s="299"/>
      <c r="C2" s="299"/>
      <c r="D2" s="299"/>
      <c r="E2" s="299"/>
      <c r="F2" s="299"/>
      <c r="G2" s="299"/>
      <c r="H2" s="299"/>
      <c r="I2" s="26"/>
      <c r="J2" s="26"/>
      <c r="K2" s="1"/>
      <c r="L2" s="26"/>
      <c r="M2" s="26"/>
      <c r="N2" s="1"/>
      <c r="O2" s="26"/>
      <c r="P2" s="26"/>
      <c r="Q2" s="1"/>
      <c r="R2" s="26"/>
      <c r="S2" s="26"/>
      <c r="T2" s="1"/>
      <c r="U2" s="26"/>
      <c r="V2" s="26"/>
      <c r="W2" s="1"/>
      <c r="X2" s="1"/>
    </row>
    <row r="3" spans="1:24" s="2" customFormat="1" ht="13.5">
      <c r="A3" s="1"/>
      <c r="B3" s="41"/>
      <c r="C3" s="41"/>
      <c r="D3" s="41"/>
      <c r="H3" s="77"/>
      <c r="K3" s="1"/>
      <c r="N3" s="1"/>
      <c r="Q3" s="1"/>
      <c r="T3" s="1"/>
      <c r="W3" s="1"/>
      <c r="X3" s="1"/>
    </row>
    <row r="4" spans="1:24" s="2" customFormat="1" ht="13.5">
      <c r="A4" s="1"/>
      <c r="B4" s="41"/>
      <c r="C4" s="41"/>
      <c r="D4" s="41"/>
      <c r="H4" s="77"/>
      <c r="K4" s="1"/>
      <c r="N4" s="1"/>
      <c r="Q4" s="1"/>
      <c r="T4" s="1"/>
      <c r="W4" s="1"/>
      <c r="X4" s="1"/>
    </row>
    <row r="5" spans="1:24" s="2" customFormat="1" ht="18.75">
      <c r="A5" s="288" t="s">
        <v>289</v>
      </c>
      <c r="B5" s="288"/>
      <c r="C5" s="288"/>
      <c r="D5" s="288"/>
      <c r="E5" s="288"/>
      <c r="F5" s="288"/>
      <c r="G5" s="288"/>
      <c r="H5" s="288"/>
      <c r="I5" s="26"/>
      <c r="J5" s="26"/>
      <c r="K5" s="1"/>
      <c r="L5" s="26"/>
      <c r="M5" s="26"/>
      <c r="N5" s="1"/>
      <c r="O5" s="26"/>
      <c r="P5" s="26"/>
      <c r="Q5" s="1"/>
      <c r="R5" s="26"/>
      <c r="S5" s="26"/>
      <c r="T5" s="1"/>
      <c r="U5" s="26"/>
      <c r="V5" s="26"/>
      <c r="W5" s="1"/>
      <c r="X5" s="1"/>
    </row>
    <row r="6" spans="1:24" s="2" customFormat="1" ht="13.5">
      <c r="A6" s="1"/>
      <c r="B6" s="41"/>
      <c r="C6" s="41"/>
      <c r="D6" s="41"/>
      <c r="H6" s="167"/>
      <c r="K6" s="1"/>
      <c r="N6" s="1"/>
      <c r="Q6" s="1"/>
      <c r="T6" s="1"/>
      <c r="W6" s="1"/>
      <c r="X6" s="1"/>
    </row>
    <row r="7" spans="1:24" s="12" customFormat="1" ht="21.75" customHeight="1">
      <c r="A7" s="3" t="s">
        <v>209</v>
      </c>
      <c r="B7" s="41"/>
      <c r="C7" s="41"/>
      <c r="D7" s="41"/>
      <c r="E7" s="11"/>
      <c r="F7" s="11"/>
      <c r="G7" s="11"/>
      <c r="H7" s="7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9.5" customHeight="1">
      <c r="A8" s="290" t="s">
        <v>75</v>
      </c>
      <c r="B8" s="291" t="s">
        <v>77</v>
      </c>
      <c r="C8" s="291"/>
      <c r="D8" s="291"/>
      <c r="E8" s="291"/>
      <c r="F8" s="291"/>
      <c r="G8" s="291"/>
      <c r="H8" s="291" t="s">
        <v>150</v>
      </c>
      <c r="I8" s="291"/>
      <c r="J8" s="291"/>
      <c r="K8" s="291"/>
      <c r="L8" s="291"/>
      <c r="M8" s="291"/>
      <c r="N8" s="291"/>
      <c r="O8" s="291"/>
      <c r="P8" s="291"/>
      <c r="Q8" s="291" t="s">
        <v>118</v>
      </c>
      <c r="R8" s="291"/>
      <c r="S8" s="291"/>
      <c r="T8" s="291"/>
      <c r="U8" s="291"/>
      <c r="V8" s="291"/>
      <c r="W8" s="261" t="s">
        <v>104</v>
      </c>
      <c r="X8" s="267"/>
    </row>
    <row r="9" spans="1:24" s="12" customFormat="1" ht="13.5" customHeight="1">
      <c r="A9" s="290"/>
      <c r="B9" s="300" t="s">
        <v>46</v>
      </c>
      <c r="C9" s="117"/>
      <c r="D9" s="113"/>
      <c r="E9" s="294" t="s">
        <v>47</v>
      </c>
      <c r="F9" s="96"/>
      <c r="G9" s="97"/>
      <c r="H9" s="294" t="s">
        <v>78</v>
      </c>
      <c r="I9" s="96"/>
      <c r="J9" s="97"/>
      <c r="K9" s="294" t="s">
        <v>79</v>
      </c>
      <c r="L9" s="295"/>
      <c r="M9" s="295"/>
      <c r="N9" s="295"/>
      <c r="O9" s="295"/>
      <c r="P9" s="298"/>
      <c r="Q9" s="294" t="s">
        <v>80</v>
      </c>
      <c r="R9" s="96"/>
      <c r="S9" s="97"/>
      <c r="T9" s="294" t="s">
        <v>81</v>
      </c>
      <c r="U9" s="96"/>
      <c r="V9" s="97"/>
      <c r="W9" s="305" t="s">
        <v>105</v>
      </c>
      <c r="X9" s="302" t="s">
        <v>106</v>
      </c>
    </row>
    <row r="10" spans="1:24" s="12" customFormat="1" ht="11.25" customHeight="1">
      <c r="A10" s="290"/>
      <c r="B10" s="300"/>
      <c r="C10" s="301" t="s">
        <v>59</v>
      </c>
      <c r="D10" s="301" t="s">
        <v>60</v>
      </c>
      <c r="E10" s="294"/>
      <c r="F10" s="291" t="s">
        <v>59</v>
      </c>
      <c r="G10" s="291" t="s">
        <v>60</v>
      </c>
      <c r="H10" s="294"/>
      <c r="I10" s="261" t="s">
        <v>59</v>
      </c>
      <c r="J10" s="291" t="s">
        <v>60</v>
      </c>
      <c r="K10" s="294" t="s">
        <v>80</v>
      </c>
      <c r="L10" s="295"/>
      <c r="M10" s="298"/>
      <c r="N10" s="294" t="s">
        <v>81</v>
      </c>
      <c r="O10" s="295"/>
      <c r="P10" s="298"/>
      <c r="Q10" s="294"/>
      <c r="R10" s="291" t="s">
        <v>59</v>
      </c>
      <c r="S10" s="291" t="s">
        <v>60</v>
      </c>
      <c r="T10" s="294"/>
      <c r="U10" s="291" t="s">
        <v>59</v>
      </c>
      <c r="V10" s="291" t="s">
        <v>60</v>
      </c>
      <c r="W10" s="305"/>
      <c r="X10" s="303"/>
    </row>
    <row r="11" spans="1:24" s="12" customFormat="1" ht="19.5" customHeight="1">
      <c r="A11" s="290"/>
      <c r="B11" s="300"/>
      <c r="C11" s="301"/>
      <c r="D11" s="301"/>
      <c r="E11" s="294"/>
      <c r="F11" s="291"/>
      <c r="G11" s="291"/>
      <c r="H11" s="294"/>
      <c r="I11" s="263"/>
      <c r="J11" s="291"/>
      <c r="K11" s="291"/>
      <c r="L11" s="5" t="s">
        <v>59</v>
      </c>
      <c r="M11" s="5" t="s">
        <v>60</v>
      </c>
      <c r="N11" s="291"/>
      <c r="O11" s="5" t="s">
        <v>59</v>
      </c>
      <c r="P11" s="5" t="s">
        <v>60</v>
      </c>
      <c r="Q11" s="294"/>
      <c r="R11" s="291"/>
      <c r="S11" s="291"/>
      <c r="T11" s="294"/>
      <c r="U11" s="291"/>
      <c r="V11" s="291"/>
      <c r="W11" s="305"/>
      <c r="X11" s="304"/>
    </row>
    <row r="12" spans="1:25" s="2" customFormat="1" ht="24.75" customHeight="1">
      <c r="A12" s="13" t="s">
        <v>151</v>
      </c>
      <c r="B12" s="15">
        <v>27896</v>
      </c>
      <c r="C12" s="15">
        <v>13577</v>
      </c>
      <c r="D12" s="15">
        <v>14319</v>
      </c>
      <c r="E12" s="15">
        <v>31795</v>
      </c>
      <c r="F12" s="15">
        <v>15413</v>
      </c>
      <c r="G12" s="15">
        <v>16382</v>
      </c>
      <c r="H12" s="15">
        <v>8240</v>
      </c>
      <c r="I12" s="15">
        <v>3879</v>
      </c>
      <c r="J12" s="15">
        <v>4361</v>
      </c>
      <c r="K12" s="15">
        <v>12736</v>
      </c>
      <c r="L12" s="15">
        <v>6238</v>
      </c>
      <c r="M12" s="15">
        <v>6498</v>
      </c>
      <c r="N12" s="15">
        <v>15567</v>
      </c>
      <c r="O12" s="15">
        <v>7502</v>
      </c>
      <c r="P12" s="15">
        <v>8065</v>
      </c>
      <c r="Q12" s="15">
        <v>6920</v>
      </c>
      <c r="R12" s="15">
        <v>3460</v>
      </c>
      <c r="S12" s="15">
        <v>3460</v>
      </c>
      <c r="T12" s="15">
        <v>7988</v>
      </c>
      <c r="U12" s="15">
        <v>4032</v>
      </c>
      <c r="V12" s="15">
        <v>3956</v>
      </c>
      <c r="W12" s="15">
        <v>-1836</v>
      </c>
      <c r="X12" s="15">
        <v>-2063</v>
      </c>
      <c r="Y12" s="78"/>
    </row>
    <row r="13" spans="1:25" s="2" customFormat="1" ht="27.75" customHeight="1">
      <c r="A13" s="13" t="s">
        <v>117</v>
      </c>
      <c r="B13" s="15">
        <v>28278</v>
      </c>
      <c r="C13" s="15">
        <v>13729</v>
      </c>
      <c r="D13" s="15">
        <v>14549</v>
      </c>
      <c r="E13" s="15">
        <v>30384</v>
      </c>
      <c r="F13" s="15">
        <v>14870</v>
      </c>
      <c r="G13" s="15">
        <v>15514</v>
      </c>
      <c r="H13" s="15">
        <v>8409</v>
      </c>
      <c r="I13" s="15">
        <v>3989</v>
      </c>
      <c r="J13" s="15">
        <v>4420</v>
      </c>
      <c r="K13" s="15">
        <v>13318</v>
      </c>
      <c r="L13" s="15">
        <v>6473</v>
      </c>
      <c r="M13" s="15">
        <v>6845</v>
      </c>
      <c r="N13" s="15">
        <v>14393</v>
      </c>
      <c r="O13" s="15">
        <v>6986</v>
      </c>
      <c r="P13" s="15">
        <v>7407</v>
      </c>
      <c r="Q13" s="15">
        <v>6551</v>
      </c>
      <c r="R13" s="15">
        <v>3267</v>
      </c>
      <c r="S13" s="15">
        <v>3284</v>
      </c>
      <c r="T13" s="15">
        <v>7582</v>
      </c>
      <c r="U13" s="15">
        <v>3895</v>
      </c>
      <c r="V13" s="15">
        <v>3687</v>
      </c>
      <c r="W13" s="15">
        <v>-1141</v>
      </c>
      <c r="X13" s="15">
        <v>-965</v>
      </c>
      <c r="Y13" s="78"/>
    </row>
    <row r="14" spans="1:25" s="2" customFormat="1" ht="27" customHeight="1">
      <c r="A14" s="13" t="s">
        <v>114</v>
      </c>
      <c r="B14" s="118">
        <v>28297</v>
      </c>
      <c r="C14" s="15">
        <v>13741</v>
      </c>
      <c r="D14" s="15">
        <v>14556</v>
      </c>
      <c r="E14" s="15">
        <v>28733</v>
      </c>
      <c r="F14" s="15">
        <v>13966</v>
      </c>
      <c r="G14" s="15">
        <v>14767</v>
      </c>
      <c r="H14" s="15">
        <v>8208</v>
      </c>
      <c r="I14" s="15">
        <v>3894</v>
      </c>
      <c r="J14" s="15">
        <v>4314</v>
      </c>
      <c r="K14" s="15">
        <v>13220</v>
      </c>
      <c r="L14" s="15">
        <v>6477</v>
      </c>
      <c r="M14" s="15">
        <v>6743</v>
      </c>
      <c r="N14" s="15">
        <v>13043</v>
      </c>
      <c r="O14" s="15">
        <v>6319</v>
      </c>
      <c r="P14" s="15">
        <v>6724</v>
      </c>
      <c r="Q14" s="15">
        <v>6869</v>
      </c>
      <c r="R14" s="15">
        <v>3370</v>
      </c>
      <c r="S14" s="15">
        <v>3499</v>
      </c>
      <c r="T14" s="15">
        <v>7482</v>
      </c>
      <c r="U14" s="15">
        <v>3753</v>
      </c>
      <c r="V14" s="15">
        <v>3729</v>
      </c>
      <c r="W14" s="15">
        <v>-225</v>
      </c>
      <c r="X14" s="15">
        <v>-211</v>
      </c>
      <c r="Y14" s="29">
        <v>170146</v>
      </c>
    </row>
    <row r="15" spans="1:25" s="35" customFormat="1" ht="28.5" customHeight="1">
      <c r="A15" s="70" t="s">
        <v>120</v>
      </c>
      <c r="B15" s="15">
        <v>26905</v>
      </c>
      <c r="C15" s="15">
        <v>13101</v>
      </c>
      <c r="D15" s="15">
        <v>13804</v>
      </c>
      <c r="E15" s="15">
        <v>29511</v>
      </c>
      <c r="F15" s="15">
        <v>14406</v>
      </c>
      <c r="G15" s="15">
        <v>15105</v>
      </c>
      <c r="H15" s="15">
        <v>8115</v>
      </c>
      <c r="I15" s="15">
        <v>3879</v>
      </c>
      <c r="J15" s="15">
        <v>4236</v>
      </c>
      <c r="K15" s="15">
        <v>12034</v>
      </c>
      <c r="L15" s="15">
        <v>5847</v>
      </c>
      <c r="M15" s="15">
        <v>6187</v>
      </c>
      <c r="N15" s="15">
        <v>13584</v>
      </c>
      <c r="O15" s="15">
        <v>6635</v>
      </c>
      <c r="P15" s="15">
        <v>6949</v>
      </c>
      <c r="Q15" s="15">
        <v>6756</v>
      </c>
      <c r="R15" s="15">
        <v>3375</v>
      </c>
      <c r="S15" s="15">
        <v>3381</v>
      </c>
      <c r="T15" s="15">
        <v>7812</v>
      </c>
      <c r="U15" s="15">
        <v>3892</v>
      </c>
      <c r="V15" s="15">
        <v>3920</v>
      </c>
      <c r="W15" s="15">
        <v>-1305</v>
      </c>
      <c r="X15" s="15">
        <v>-1301</v>
      </c>
      <c r="Y15" s="60"/>
    </row>
    <row r="16" spans="1:27" s="12" customFormat="1" ht="26.25" customHeight="1">
      <c r="A16" s="13" t="s">
        <v>124</v>
      </c>
      <c r="B16" s="118">
        <v>26055</v>
      </c>
      <c r="C16" s="15">
        <v>12904</v>
      </c>
      <c r="D16" s="15">
        <v>13151</v>
      </c>
      <c r="E16" s="15">
        <v>28646</v>
      </c>
      <c r="F16" s="15">
        <v>14162</v>
      </c>
      <c r="G16" s="15">
        <v>14484</v>
      </c>
      <c r="H16" s="15">
        <v>7402</v>
      </c>
      <c r="I16" s="15">
        <v>3617</v>
      </c>
      <c r="J16" s="15">
        <v>3785</v>
      </c>
      <c r="K16" s="15">
        <v>11828</v>
      </c>
      <c r="L16" s="15">
        <v>5804</v>
      </c>
      <c r="M16" s="15">
        <v>6024</v>
      </c>
      <c r="N16" s="15">
        <v>13382</v>
      </c>
      <c r="O16" s="15">
        <v>6542</v>
      </c>
      <c r="P16" s="15">
        <v>6840</v>
      </c>
      <c r="Q16" s="15">
        <v>6825</v>
      </c>
      <c r="R16" s="15">
        <v>3483</v>
      </c>
      <c r="S16" s="15">
        <v>3342</v>
      </c>
      <c r="T16" s="15">
        <v>7862</v>
      </c>
      <c r="U16" s="15">
        <v>4003</v>
      </c>
      <c r="V16" s="15">
        <v>3859</v>
      </c>
      <c r="W16" s="15">
        <v>-1258</v>
      </c>
      <c r="X16" s="15">
        <v>-1333</v>
      </c>
      <c r="Y16" s="29"/>
      <c r="AA16" s="29"/>
    </row>
    <row r="17" spans="1:27" s="12" customFormat="1" ht="26.25" customHeight="1">
      <c r="A17" s="13" t="s">
        <v>125</v>
      </c>
      <c r="B17" s="15">
        <v>25844</v>
      </c>
      <c r="C17" s="15">
        <v>12777</v>
      </c>
      <c r="D17" s="15">
        <v>13067</v>
      </c>
      <c r="E17" s="15">
        <v>28523</v>
      </c>
      <c r="F17" s="15">
        <v>14203</v>
      </c>
      <c r="G17" s="15">
        <v>14320</v>
      </c>
      <c r="H17" s="15">
        <v>7690</v>
      </c>
      <c r="I17" s="15">
        <v>3711</v>
      </c>
      <c r="J17" s="15">
        <v>3979</v>
      </c>
      <c r="K17" s="15">
        <v>12182</v>
      </c>
      <c r="L17" s="15">
        <v>6066</v>
      </c>
      <c r="M17" s="15">
        <v>6116</v>
      </c>
      <c r="N17" s="15">
        <v>13664</v>
      </c>
      <c r="O17" s="15">
        <v>6818</v>
      </c>
      <c r="P17" s="15">
        <v>6846</v>
      </c>
      <c r="Q17" s="15">
        <v>5972</v>
      </c>
      <c r="R17" s="15">
        <v>3000</v>
      </c>
      <c r="S17" s="15">
        <v>2972</v>
      </c>
      <c r="T17" s="15">
        <v>7169</v>
      </c>
      <c r="U17" s="15">
        <v>3674</v>
      </c>
      <c r="V17" s="15">
        <v>3495</v>
      </c>
      <c r="W17" s="15">
        <v>-1426</v>
      </c>
      <c r="X17" s="15">
        <v>-1253</v>
      </c>
      <c r="Y17" s="29"/>
      <c r="AA17" s="29"/>
    </row>
    <row r="18" spans="1:27" s="12" customFormat="1" ht="26.25" customHeight="1">
      <c r="A18" s="13" t="s">
        <v>152</v>
      </c>
      <c r="B18" s="15">
        <v>22458</v>
      </c>
      <c r="C18" s="15">
        <v>11137</v>
      </c>
      <c r="D18" s="15">
        <v>11321</v>
      </c>
      <c r="E18" s="15">
        <v>26739</v>
      </c>
      <c r="F18" s="15">
        <v>13178</v>
      </c>
      <c r="G18" s="15">
        <v>13561</v>
      </c>
      <c r="H18" s="15">
        <v>6768</v>
      </c>
      <c r="I18" s="15">
        <v>3261</v>
      </c>
      <c r="J18" s="15">
        <v>3507</v>
      </c>
      <c r="K18" s="15">
        <v>9901</v>
      </c>
      <c r="L18" s="15">
        <v>4972</v>
      </c>
      <c r="M18" s="15">
        <v>4929</v>
      </c>
      <c r="N18" s="15">
        <v>13418</v>
      </c>
      <c r="O18" s="15">
        <v>6580</v>
      </c>
      <c r="P18" s="15">
        <v>6838</v>
      </c>
      <c r="Q18" s="15">
        <v>5789</v>
      </c>
      <c r="R18" s="15">
        <v>2904</v>
      </c>
      <c r="S18" s="15">
        <v>2885</v>
      </c>
      <c r="T18" s="15">
        <v>6553</v>
      </c>
      <c r="U18" s="15">
        <v>3337</v>
      </c>
      <c r="V18" s="15">
        <v>3216</v>
      </c>
      <c r="W18" s="15">
        <v>-2041</v>
      </c>
      <c r="X18" s="15">
        <v>-2240</v>
      </c>
      <c r="Y18" s="29"/>
      <c r="AA18" s="29"/>
    </row>
    <row r="19" spans="1:27" s="12" customFormat="1" ht="26.25" customHeight="1">
      <c r="A19" s="13" t="s">
        <v>190</v>
      </c>
      <c r="B19" s="15">
        <v>21538</v>
      </c>
      <c r="C19" s="15">
        <v>10576</v>
      </c>
      <c r="D19" s="15">
        <v>10962</v>
      </c>
      <c r="E19" s="15">
        <v>24714</v>
      </c>
      <c r="F19" s="15">
        <v>12323</v>
      </c>
      <c r="G19" s="15">
        <v>12391</v>
      </c>
      <c r="H19" s="15">
        <v>6256</v>
      </c>
      <c r="I19" s="15">
        <v>3037</v>
      </c>
      <c r="J19" s="15">
        <v>3219</v>
      </c>
      <c r="K19" s="15">
        <v>9877</v>
      </c>
      <c r="L19" s="15">
        <v>4877</v>
      </c>
      <c r="M19" s="15">
        <v>5000</v>
      </c>
      <c r="N19" s="15">
        <v>12389</v>
      </c>
      <c r="O19" s="15">
        <v>6152</v>
      </c>
      <c r="P19" s="15">
        <v>6237</v>
      </c>
      <c r="Q19" s="15">
        <v>5405</v>
      </c>
      <c r="R19" s="15">
        <v>2662</v>
      </c>
      <c r="S19" s="15">
        <v>2743</v>
      </c>
      <c r="T19" s="15">
        <v>6069</v>
      </c>
      <c r="U19" s="15">
        <v>3134</v>
      </c>
      <c r="V19" s="15">
        <v>2935</v>
      </c>
      <c r="W19" s="15">
        <v>-1747</v>
      </c>
      <c r="X19" s="15">
        <v>-1429</v>
      </c>
      <c r="Y19" s="29"/>
      <c r="AA19" s="29"/>
    </row>
    <row r="20" spans="1:27" s="12" customFormat="1" ht="26.25" customHeight="1">
      <c r="A20" s="13" t="s">
        <v>227</v>
      </c>
      <c r="B20" s="15">
        <v>23234</v>
      </c>
      <c r="C20" s="15">
        <v>11349</v>
      </c>
      <c r="D20" s="15">
        <v>11885</v>
      </c>
      <c r="E20" s="15">
        <v>25017</v>
      </c>
      <c r="F20" s="15">
        <v>12432</v>
      </c>
      <c r="G20" s="15">
        <v>12585</v>
      </c>
      <c r="H20" s="15">
        <v>6631</v>
      </c>
      <c r="I20" s="15">
        <v>3169</v>
      </c>
      <c r="J20" s="15">
        <v>3462</v>
      </c>
      <c r="K20" s="15">
        <v>10946</v>
      </c>
      <c r="L20" s="15">
        <v>5338</v>
      </c>
      <c r="M20" s="15">
        <v>5608</v>
      </c>
      <c r="N20" s="15">
        <v>12258</v>
      </c>
      <c r="O20" s="15">
        <v>6105</v>
      </c>
      <c r="P20" s="15">
        <v>6153</v>
      </c>
      <c r="Q20" s="15">
        <v>5657</v>
      </c>
      <c r="R20" s="15">
        <v>2842</v>
      </c>
      <c r="S20" s="15">
        <v>2815</v>
      </c>
      <c r="T20" s="15">
        <v>6128</v>
      </c>
      <c r="U20" s="15">
        <v>3158</v>
      </c>
      <c r="V20" s="15">
        <v>2970</v>
      </c>
      <c r="W20" s="15">
        <v>-1083</v>
      </c>
      <c r="X20" s="15">
        <v>-700</v>
      </c>
      <c r="Y20" s="29"/>
      <c r="AA20" s="29"/>
    </row>
    <row r="21" spans="1:27" s="12" customFormat="1" ht="26.25" customHeight="1">
      <c r="A21" s="13" t="s">
        <v>277</v>
      </c>
      <c r="B21" s="15">
        <v>23676</v>
      </c>
      <c r="C21" s="15">
        <v>11671</v>
      </c>
      <c r="D21" s="15">
        <v>12005</v>
      </c>
      <c r="E21" s="15">
        <v>25476</v>
      </c>
      <c r="F21" s="15">
        <v>12659</v>
      </c>
      <c r="G21" s="15">
        <v>12817</v>
      </c>
      <c r="H21" s="15">
        <v>6881</v>
      </c>
      <c r="I21" s="15">
        <v>3334</v>
      </c>
      <c r="J21" s="15">
        <v>3547</v>
      </c>
      <c r="K21" s="15">
        <v>11295</v>
      </c>
      <c r="L21" s="15">
        <v>5608</v>
      </c>
      <c r="M21" s="15">
        <v>5687</v>
      </c>
      <c r="N21" s="15">
        <v>12151</v>
      </c>
      <c r="O21" s="15">
        <v>5995</v>
      </c>
      <c r="P21" s="15">
        <v>6156</v>
      </c>
      <c r="Q21" s="15">
        <v>5500</v>
      </c>
      <c r="R21" s="15">
        <v>2729</v>
      </c>
      <c r="S21" s="15">
        <v>2771</v>
      </c>
      <c r="T21" s="15">
        <v>6444</v>
      </c>
      <c r="U21" s="15">
        <v>3330</v>
      </c>
      <c r="V21" s="15">
        <v>3114</v>
      </c>
      <c r="W21" s="15">
        <v>-988</v>
      </c>
      <c r="X21" s="15">
        <v>-812</v>
      </c>
      <c r="Y21" s="29"/>
      <c r="AA21" s="29"/>
    </row>
    <row r="22" spans="1:27" s="12" customFormat="1" ht="26.25" customHeight="1">
      <c r="A22" s="155" t="s">
        <v>284</v>
      </c>
      <c r="B22" s="250">
        <v>25285</v>
      </c>
      <c r="C22" s="250">
        <v>12316</v>
      </c>
      <c r="D22" s="250">
        <v>12969</v>
      </c>
      <c r="E22" s="250">
        <v>25897</v>
      </c>
      <c r="F22" s="250">
        <v>12732</v>
      </c>
      <c r="G22" s="250">
        <v>13165</v>
      </c>
      <c r="H22" s="250">
        <v>6815</v>
      </c>
      <c r="I22" s="250">
        <v>3259</v>
      </c>
      <c r="J22" s="250">
        <v>3556</v>
      </c>
      <c r="K22" s="250">
        <v>12262</v>
      </c>
      <c r="L22" s="250">
        <v>6067</v>
      </c>
      <c r="M22" s="250">
        <v>6195</v>
      </c>
      <c r="N22" s="250">
        <v>12546</v>
      </c>
      <c r="O22" s="250">
        <v>6138</v>
      </c>
      <c r="P22" s="250">
        <v>6408</v>
      </c>
      <c r="Q22" s="250">
        <v>6208</v>
      </c>
      <c r="R22" s="250">
        <v>2990</v>
      </c>
      <c r="S22" s="250">
        <v>3218</v>
      </c>
      <c r="T22" s="250">
        <v>6536</v>
      </c>
      <c r="U22" s="250">
        <v>3335</v>
      </c>
      <c r="V22" s="250">
        <v>3201</v>
      </c>
      <c r="W22" s="250">
        <v>-416</v>
      </c>
      <c r="X22" s="250">
        <v>-196</v>
      </c>
      <c r="Y22" s="29"/>
      <c r="AA22" s="29"/>
    </row>
    <row r="23" spans="1:25" s="59" customFormat="1" ht="15" customHeight="1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6" s="45" customFormat="1" ht="22.5" customHeight="1">
      <c r="A24" s="249" t="s">
        <v>191</v>
      </c>
      <c r="B24" s="247">
        <v>1928</v>
      </c>
      <c r="C24" s="247">
        <v>939</v>
      </c>
      <c r="D24" s="247">
        <v>989</v>
      </c>
      <c r="E24" s="336">
        <v>1919</v>
      </c>
      <c r="F24" s="247">
        <v>937</v>
      </c>
      <c r="G24" s="247">
        <v>982</v>
      </c>
      <c r="H24" s="247">
        <v>480</v>
      </c>
      <c r="I24" s="247">
        <v>242</v>
      </c>
      <c r="J24" s="247">
        <v>238</v>
      </c>
      <c r="K24" s="247">
        <v>904</v>
      </c>
      <c r="L24" s="247">
        <v>440</v>
      </c>
      <c r="M24" s="247">
        <v>464</v>
      </c>
      <c r="N24" s="247">
        <v>883</v>
      </c>
      <c r="O24" s="247">
        <v>415</v>
      </c>
      <c r="P24" s="247">
        <v>468</v>
      </c>
      <c r="Q24" s="247">
        <v>544</v>
      </c>
      <c r="R24" s="247">
        <v>257</v>
      </c>
      <c r="S24" s="247">
        <v>287</v>
      </c>
      <c r="T24" s="247">
        <v>556</v>
      </c>
      <c r="U24" s="247">
        <v>280</v>
      </c>
      <c r="V24" s="247">
        <v>276</v>
      </c>
      <c r="W24" s="247">
        <v>2</v>
      </c>
      <c r="X24" s="247">
        <v>7</v>
      </c>
      <c r="Z24" s="45">
        <v>9</v>
      </c>
    </row>
    <row r="25" spans="1:26" s="45" customFormat="1" ht="22.5" customHeight="1">
      <c r="A25" s="249" t="s">
        <v>139</v>
      </c>
      <c r="B25" s="247">
        <v>2135</v>
      </c>
      <c r="C25" s="247">
        <v>1014</v>
      </c>
      <c r="D25" s="247">
        <v>1121</v>
      </c>
      <c r="E25" s="247">
        <v>2172</v>
      </c>
      <c r="F25" s="247">
        <v>1086</v>
      </c>
      <c r="G25" s="247">
        <v>1086</v>
      </c>
      <c r="H25" s="247">
        <v>478</v>
      </c>
      <c r="I25" s="247">
        <v>226</v>
      </c>
      <c r="J25" s="247">
        <v>252</v>
      </c>
      <c r="K25" s="247">
        <v>1025</v>
      </c>
      <c r="L25" s="247">
        <v>483</v>
      </c>
      <c r="M25" s="247">
        <v>542</v>
      </c>
      <c r="N25" s="247">
        <v>985</v>
      </c>
      <c r="O25" s="247">
        <v>495</v>
      </c>
      <c r="P25" s="247">
        <v>490</v>
      </c>
      <c r="Q25" s="247">
        <v>632</v>
      </c>
      <c r="R25" s="247">
        <v>305</v>
      </c>
      <c r="S25" s="247">
        <v>327</v>
      </c>
      <c r="T25" s="247">
        <v>709</v>
      </c>
      <c r="U25" s="247">
        <v>365</v>
      </c>
      <c r="V25" s="247">
        <v>344</v>
      </c>
      <c r="W25" s="247">
        <v>-72</v>
      </c>
      <c r="X25" s="247">
        <v>35</v>
      </c>
      <c r="Z25" s="45">
        <v>-37</v>
      </c>
    </row>
    <row r="26" spans="1:26" s="45" customFormat="1" ht="22.5" customHeight="1">
      <c r="A26" s="249" t="s">
        <v>192</v>
      </c>
      <c r="B26" s="247">
        <v>2749</v>
      </c>
      <c r="C26" s="247">
        <v>1308</v>
      </c>
      <c r="D26" s="247">
        <v>1441</v>
      </c>
      <c r="E26" s="247">
        <v>2537</v>
      </c>
      <c r="F26" s="247">
        <v>1261</v>
      </c>
      <c r="G26" s="247">
        <v>1276</v>
      </c>
      <c r="H26" s="247">
        <v>613</v>
      </c>
      <c r="I26" s="247">
        <v>301</v>
      </c>
      <c r="J26" s="247">
        <v>312</v>
      </c>
      <c r="K26" s="247">
        <v>1263</v>
      </c>
      <c r="L26" s="247">
        <v>613</v>
      </c>
      <c r="M26" s="247">
        <v>650</v>
      </c>
      <c r="N26" s="247">
        <v>1205</v>
      </c>
      <c r="O26" s="247">
        <v>593</v>
      </c>
      <c r="P26" s="247">
        <v>612</v>
      </c>
      <c r="Q26" s="247">
        <v>873</v>
      </c>
      <c r="R26" s="247">
        <v>394</v>
      </c>
      <c r="S26" s="247">
        <v>479</v>
      </c>
      <c r="T26" s="247">
        <v>719</v>
      </c>
      <c r="U26" s="247">
        <v>367</v>
      </c>
      <c r="V26" s="247">
        <v>352</v>
      </c>
      <c r="W26" s="247">
        <v>47</v>
      </c>
      <c r="X26" s="247">
        <v>165</v>
      </c>
      <c r="Z26" s="45">
        <v>212</v>
      </c>
    </row>
    <row r="27" spans="1:26" s="45" customFormat="1" ht="22.5" customHeight="1">
      <c r="A27" s="249" t="s">
        <v>141</v>
      </c>
      <c r="B27" s="247">
        <v>2022</v>
      </c>
      <c r="C27" s="336">
        <v>994</v>
      </c>
      <c r="D27" s="247">
        <v>1038</v>
      </c>
      <c r="E27" s="247">
        <v>2087</v>
      </c>
      <c r="F27" s="247">
        <v>1034</v>
      </c>
      <c r="G27" s="247">
        <v>1053</v>
      </c>
      <c r="H27" s="247">
        <v>526</v>
      </c>
      <c r="I27" s="247">
        <v>250</v>
      </c>
      <c r="J27" s="247">
        <v>276</v>
      </c>
      <c r="K27" s="247">
        <v>1028</v>
      </c>
      <c r="L27" s="247">
        <v>517</v>
      </c>
      <c r="M27" s="247">
        <v>511</v>
      </c>
      <c r="N27" s="247">
        <v>1016</v>
      </c>
      <c r="O27" s="247">
        <v>498</v>
      </c>
      <c r="P27" s="247">
        <v>518</v>
      </c>
      <c r="Q27" s="247">
        <v>468</v>
      </c>
      <c r="R27" s="247">
        <v>217</v>
      </c>
      <c r="S27" s="247">
        <v>251</v>
      </c>
      <c r="T27" s="247">
        <v>545</v>
      </c>
      <c r="U27" s="247">
        <v>286</v>
      </c>
      <c r="V27" s="247">
        <v>259</v>
      </c>
      <c r="W27" s="247">
        <v>-50</v>
      </c>
      <c r="X27" s="247">
        <v>-15</v>
      </c>
      <c r="Z27" s="45">
        <v>-65</v>
      </c>
    </row>
    <row r="28" spans="1:26" s="45" customFormat="1" ht="22.5" customHeight="1">
      <c r="A28" s="249" t="s">
        <v>142</v>
      </c>
      <c r="B28" s="247">
        <v>1755</v>
      </c>
      <c r="C28" s="247">
        <v>884</v>
      </c>
      <c r="D28" s="247">
        <v>871</v>
      </c>
      <c r="E28" s="247">
        <v>1865</v>
      </c>
      <c r="F28" s="247">
        <v>919</v>
      </c>
      <c r="G28" s="247">
        <v>946</v>
      </c>
      <c r="H28" s="247">
        <v>417</v>
      </c>
      <c r="I28" s="247">
        <v>200</v>
      </c>
      <c r="J28" s="247">
        <v>217</v>
      </c>
      <c r="K28" s="247">
        <v>865</v>
      </c>
      <c r="L28" s="247">
        <v>456</v>
      </c>
      <c r="M28" s="247">
        <v>409</v>
      </c>
      <c r="N28" s="247">
        <v>936</v>
      </c>
      <c r="O28" s="247">
        <v>460</v>
      </c>
      <c r="P28" s="247">
        <v>476</v>
      </c>
      <c r="Q28" s="247">
        <v>473</v>
      </c>
      <c r="R28" s="247">
        <v>228</v>
      </c>
      <c r="S28" s="247">
        <v>245</v>
      </c>
      <c r="T28" s="247">
        <v>512</v>
      </c>
      <c r="U28" s="247">
        <v>259</v>
      </c>
      <c r="V28" s="247">
        <v>253</v>
      </c>
      <c r="W28" s="247">
        <v>-35</v>
      </c>
      <c r="X28" s="247">
        <v>-75</v>
      </c>
      <c r="Z28" s="45">
        <v>-110</v>
      </c>
    </row>
    <row r="29" spans="1:26" s="45" customFormat="1" ht="22.5" customHeight="1">
      <c r="A29" s="249" t="s">
        <v>143</v>
      </c>
      <c r="B29" s="247">
        <v>1866</v>
      </c>
      <c r="C29" s="247">
        <v>937</v>
      </c>
      <c r="D29" s="247">
        <v>929</v>
      </c>
      <c r="E29" s="247">
        <v>2066</v>
      </c>
      <c r="F29" s="247">
        <v>1016</v>
      </c>
      <c r="G29" s="247">
        <v>1050</v>
      </c>
      <c r="H29" s="247">
        <v>504</v>
      </c>
      <c r="I29" s="247">
        <v>252</v>
      </c>
      <c r="J29" s="247">
        <v>252</v>
      </c>
      <c r="K29" s="247">
        <v>860</v>
      </c>
      <c r="L29" s="247">
        <v>432</v>
      </c>
      <c r="M29" s="247">
        <v>428</v>
      </c>
      <c r="N29" s="247">
        <v>1073</v>
      </c>
      <c r="O29" s="247">
        <v>521</v>
      </c>
      <c r="P29" s="247">
        <v>552</v>
      </c>
      <c r="Q29" s="247">
        <v>502</v>
      </c>
      <c r="R29" s="247">
        <v>253</v>
      </c>
      <c r="S29" s="247">
        <v>249</v>
      </c>
      <c r="T29" s="247">
        <v>489</v>
      </c>
      <c r="U29" s="247">
        <v>243</v>
      </c>
      <c r="V29" s="247">
        <v>246</v>
      </c>
      <c r="W29" s="247">
        <v>-79</v>
      </c>
      <c r="X29" s="247">
        <v>-121</v>
      </c>
      <c r="Z29" s="45">
        <v>-200</v>
      </c>
    </row>
    <row r="30" spans="1:26" s="45" customFormat="1" ht="22.5" customHeight="1">
      <c r="A30" s="249" t="s">
        <v>144</v>
      </c>
      <c r="B30" s="247">
        <v>1911</v>
      </c>
      <c r="C30" s="247">
        <v>918</v>
      </c>
      <c r="D30" s="247">
        <v>993</v>
      </c>
      <c r="E30" s="247">
        <v>1974</v>
      </c>
      <c r="F30" s="247">
        <v>1002</v>
      </c>
      <c r="G30" s="247">
        <v>972</v>
      </c>
      <c r="H30" s="247">
        <v>536</v>
      </c>
      <c r="I30" s="247">
        <v>266</v>
      </c>
      <c r="J30" s="247">
        <v>270</v>
      </c>
      <c r="K30" s="247">
        <v>884</v>
      </c>
      <c r="L30" s="247">
        <v>430</v>
      </c>
      <c r="M30" s="247">
        <v>454</v>
      </c>
      <c r="N30" s="247">
        <v>991</v>
      </c>
      <c r="O30" s="247">
        <v>490</v>
      </c>
      <c r="P30" s="247">
        <v>501</v>
      </c>
      <c r="Q30" s="247">
        <v>491</v>
      </c>
      <c r="R30" s="247">
        <v>222</v>
      </c>
      <c r="S30" s="247">
        <v>269</v>
      </c>
      <c r="T30" s="247">
        <v>447</v>
      </c>
      <c r="U30" s="247">
        <v>246</v>
      </c>
      <c r="V30" s="247">
        <v>201</v>
      </c>
      <c r="W30" s="247">
        <v>-84</v>
      </c>
      <c r="X30" s="247">
        <v>21</v>
      </c>
      <c r="Z30" s="45">
        <v>-63</v>
      </c>
    </row>
    <row r="31" spans="1:26" s="45" customFormat="1" ht="22.5" customHeight="1">
      <c r="A31" s="249" t="s">
        <v>145</v>
      </c>
      <c r="B31" s="247">
        <v>1832</v>
      </c>
      <c r="C31" s="247">
        <v>885</v>
      </c>
      <c r="D31" s="247">
        <v>947</v>
      </c>
      <c r="E31" s="247">
        <v>1869</v>
      </c>
      <c r="F31" s="247">
        <v>919</v>
      </c>
      <c r="G31" s="247">
        <v>950</v>
      </c>
      <c r="H31" s="247">
        <v>529</v>
      </c>
      <c r="I31" s="247">
        <v>247</v>
      </c>
      <c r="J31" s="247">
        <v>282</v>
      </c>
      <c r="K31" s="336">
        <v>792</v>
      </c>
      <c r="L31" s="247">
        <v>388</v>
      </c>
      <c r="M31" s="247">
        <v>404</v>
      </c>
      <c r="N31" s="247">
        <v>932</v>
      </c>
      <c r="O31" s="247">
        <v>463</v>
      </c>
      <c r="P31" s="247">
        <v>469</v>
      </c>
      <c r="Q31" s="247">
        <v>511</v>
      </c>
      <c r="R31" s="247">
        <v>250</v>
      </c>
      <c r="S31" s="247">
        <v>261</v>
      </c>
      <c r="T31" s="247">
        <v>408</v>
      </c>
      <c r="U31" s="247">
        <v>209</v>
      </c>
      <c r="V31" s="247">
        <v>199</v>
      </c>
      <c r="W31" s="247">
        <v>-34</v>
      </c>
      <c r="X31" s="247">
        <v>-3</v>
      </c>
      <c r="Z31" s="45">
        <v>-37</v>
      </c>
    </row>
    <row r="32" spans="1:26" s="45" customFormat="1" ht="22.5" customHeight="1">
      <c r="A32" s="249" t="s">
        <v>146</v>
      </c>
      <c r="B32" s="247">
        <v>1873</v>
      </c>
      <c r="C32" s="247">
        <v>904</v>
      </c>
      <c r="D32" s="247">
        <v>969</v>
      </c>
      <c r="E32" s="247">
        <v>2175</v>
      </c>
      <c r="F32" s="247">
        <v>1037</v>
      </c>
      <c r="G32" s="247">
        <v>1138</v>
      </c>
      <c r="H32" s="247">
        <v>559</v>
      </c>
      <c r="I32" s="247">
        <v>261</v>
      </c>
      <c r="J32" s="247">
        <v>298</v>
      </c>
      <c r="K32" s="247">
        <v>897</v>
      </c>
      <c r="L32" s="247">
        <v>447</v>
      </c>
      <c r="M32" s="247">
        <v>450</v>
      </c>
      <c r="N32" s="247">
        <v>1090</v>
      </c>
      <c r="O32" s="247">
        <v>518</v>
      </c>
      <c r="P32" s="247">
        <v>572</v>
      </c>
      <c r="Q32" s="247">
        <v>417</v>
      </c>
      <c r="R32" s="247">
        <v>196</v>
      </c>
      <c r="S32" s="247">
        <v>221</v>
      </c>
      <c r="T32" s="247">
        <v>526</v>
      </c>
      <c r="U32" s="247">
        <v>258</v>
      </c>
      <c r="V32" s="247">
        <v>268</v>
      </c>
      <c r="W32" s="247">
        <v>-133</v>
      </c>
      <c r="X32" s="247">
        <v>-169</v>
      </c>
      <c r="Z32" s="45">
        <v>-302</v>
      </c>
    </row>
    <row r="33" spans="1:26" s="45" customFormat="1" ht="22.5" customHeight="1">
      <c r="A33" s="249" t="s">
        <v>147</v>
      </c>
      <c r="B33" s="247">
        <v>1979</v>
      </c>
      <c r="C33" s="247">
        <v>986</v>
      </c>
      <c r="D33" s="247">
        <v>993</v>
      </c>
      <c r="E33" s="247">
        <v>2247</v>
      </c>
      <c r="F33" s="247">
        <v>1071</v>
      </c>
      <c r="G33" s="247">
        <v>1176</v>
      </c>
      <c r="H33" s="247">
        <v>679</v>
      </c>
      <c r="I33" s="247">
        <v>311</v>
      </c>
      <c r="J33" s="247">
        <v>368</v>
      </c>
      <c r="K33" s="247">
        <v>978</v>
      </c>
      <c r="L33" s="247">
        <v>495</v>
      </c>
      <c r="M33" s="247">
        <v>483</v>
      </c>
      <c r="N33" s="247">
        <v>1085</v>
      </c>
      <c r="O33" s="247">
        <v>524</v>
      </c>
      <c r="P33" s="247">
        <v>561</v>
      </c>
      <c r="Q33" s="247">
        <v>322</v>
      </c>
      <c r="R33" s="247">
        <v>180</v>
      </c>
      <c r="S33" s="247">
        <v>142</v>
      </c>
      <c r="T33" s="247">
        <v>483</v>
      </c>
      <c r="U33" s="247">
        <v>236</v>
      </c>
      <c r="V33" s="247">
        <v>247</v>
      </c>
      <c r="W33" s="247">
        <v>-85</v>
      </c>
      <c r="X33" s="247">
        <v>-183</v>
      </c>
      <c r="Z33" s="45">
        <v>-268</v>
      </c>
    </row>
    <row r="34" spans="1:26" s="45" customFormat="1" ht="22.5" customHeight="1">
      <c r="A34" s="249" t="s">
        <v>148</v>
      </c>
      <c r="B34" s="247">
        <v>2659</v>
      </c>
      <c r="C34" s="247">
        <v>1280</v>
      </c>
      <c r="D34" s="247">
        <v>1379</v>
      </c>
      <c r="E34" s="247">
        <v>2463</v>
      </c>
      <c r="F34" s="247">
        <v>1242</v>
      </c>
      <c r="G34" s="247">
        <v>1221</v>
      </c>
      <c r="H34" s="247">
        <v>802</v>
      </c>
      <c r="I34" s="247">
        <v>392</v>
      </c>
      <c r="J34" s="247">
        <v>410</v>
      </c>
      <c r="K34" s="247">
        <v>1465</v>
      </c>
      <c r="L34" s="247">
        <v>700</v>
      </c>
      <c r="M34" s="247">
        <v>765</v>
      </c>
      <c r="N34" s="247">
        <v>1166</v>
      </c>
      <c r="O34" s="247">
        <v>581</v>
      </c>
      <c r="P34" s="247">
        <v>585</v>
      </c>
      <c r="Q34" s="247">
        <v>392</v>
      </c>
      <c r="R34" s="247">
        <v>188</v>
      </c>
      <c r="S34" s="247">
        <v>204</v>
      </c>
      <c r="T34" s="247">
        <v>495</v>
      </c>
      <c r="U34" s="247">
        <v>269</v>
      </c>
      <c r="V34" s="247">
        <v>226</v>
      </c>
      <c r="W34" s="247">
        <v>38</v>
      </c>
      <c r="X34" s="247">
        <v>158</v>
      </c>
      <c r="Z34" s="45">
        <v>196</v>
      </c>
    </row>
    <row r="35" spans="1:26" s="45" customFormat="1" ht="22.5" customHeight="1">
      <c r="A35" s="248" t="s">
        <v>149</v>
      </c>
      <c r="B35" s="246">
        <v>2576</v>
      </c>
      <c r="C35" s="246">
        <v>1277</v>
      </c>
      <c r="D35" s="246">
        <v>1299</v>
      </c>
      <c r="E35" s="246">
        <v>2523</v>
      </c>
      <c r="F35" s="246">
        <v>1208</v>
      </c>
      <c r="G35" s="246">
        <v>1315</v>
      </c>
      <c r="H35" s="246">
        <v>692</v>
      </c>
      <c r="I35" s="246">
        <v>311</v>
      </c>
      <c r="J35" s="246">
        <v>381</v>
      </c>
      <c r="K35" s="246">
        <v>1301</v>
      </c>
      <c r="L35" s="246">
        <v>666</v>
      </c>
      <c r="M35" s="246">
        <v>635</v>
      </c>
      <c r="N35" s="246">
        <v>1184</v>
      </c>
      <c r="O35" s="246">
        <v>580</v>
      </c>
      <c r="P35" s="246">
        <v>604</v>
      </c>
      <c r="Q35" s="246">
        <v>583</v>
      </c>
      <c r="R35" s="246">
        <v>300</v>
      </c>
      <c r="S35" s="246">
        <v>283</v>
      </c>
      <c r="T35" s="246">
        <v>647</v>
      </c>
      <c r="U35" s="246">
        <v>317</v>
      </c>
      <c r="V35" s="246">
        <v>330</v>
      </c>
      <c r="W35" s="246">
        <v>69</v>
      </c>
      <c r="X35" s="246">
        <v>-16</v>
      </c>
      <c r="Z35" s="45">
        <v>53</v>
      </c>
    </row>
    <row r="37" spans="1:25" s="2" customFormat="1" ht="18" customHeight="1">
      <c r="A37" s="31" t="s">
        <v>210</v>
      </c>
      <c r="B37" s="71"/>
      <c r="C37" s="71"/>
      <c r="D37" s="71"/>
      <c r="E37" s="61"/>
      <c r="F37" s="61"/>
      <c r="G37" s="61"/>
      <c r="H37" s="77"/>
      <c r="I37" s="61"/>
      <c r="J37" s="61"/>
      <c r="K37" s="42"/>
      <c r="L37" s="61"/>
      <c r="M37" s="61"/>
      <c r="N37" s="42"/>
      <c r="O37" s="61"/>
      <c r="P37" s="61"/>
      <c r="Q37" s="32"/>
      <c r="R37" s="61"/>
      <c r="S37" s="61"/>
      <c r="T37" s="32"/>
      <c r="U37" s="61"/>
      <c r="V37" s="61"/>
      <c r="W37" s="43"/>
      <c r="X37" s="42"/>
      <c r="Y37" s="32"/>
    </row>
    <row r="38" spans="1:25" s="2" customFormat="1" ht="18" customHeight="1">
      <c r="A38" s="286" t="s">
        <v>239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</sheetData>
  <sheetProtection/>
  <mergeCells count="30">
    <mergeCell ref="T9:T11"/>
    <mergeCell ref="X9:X11"/>
    <mergeCell ref="W8:X8"/>
    <mergeCell ref="K10:K11"/>
    <mergeCell ref="Q9:Q11"/>
    <mergeCell ref="L10:M10"/>
    <mergeCell ref="Q8:V8"/>
    <mergeCell ref="N10:N11"/>
    <mergeCell ref="V10:V11"/>
    <mergeCell ref="W9:W11"/>
    <mergeCell ref="U10:U11"/>
    <mergeCell ref="A38:M38"/>
    <mergeCell ref="H9:H11"/>
    <mergeCell ref="K9:P9"/>
    <mergeCell ref="O10:P10"/>
    <mergeCell ref="E9:E11"/>
    <mergeCell ref="R10:R11"/>
    <mergeCell ref="F10:F11"/>
    <mergeCell ref="G10:G11"/>
    <mergeCell ref="C10:C11"/>
    <mergeCell ref="A2:H2"/>
    <mergeCell ref="A8:A11"/>
    <mergeCell ref="B8:G8"/>
    <mergeCell ref="H8:P8"/>
    <mergeCell ref="B9:B11"/>
    <mergeCell ref="S10:S11"/>
    <mergeCell ref="I10:I11"/>
    <mergeCell ref="J10:J11"/>
    <mergeCell ref="D10:D11"/>
    <mergeCell ref="A5:H5"/>
  </mergeCells>
  <printOptions/>
  <pageMargins left="0.36" right="0.15748031496062992" top="0.8661417322834646" bottom="0.31496062992125984" header="0.4724409448818898" footer="0.1968503937007874"/>
  <pageSetup fitToHeight="1" fitToWidth="1"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X1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8.88671875" defaultRowHeight="13.5"/>
  <cols>
    <col min="1" max="1" width="9.4453125" style="89" customWidth="1"/>
    <col min="2" max="2" width="6.88671875" style="89" customWidth="1"/>
    <col min="3" max="3" width="6.5546875" style="89" customWidth="1"/>
    <col min="4" max="16" width="6.6640625" style="89" customWidth="1"/>
    <col min="17" max="22" width="6.10546875" style="89" customWidth="1"/>
    <col min="23" max="23" width="6.5546875" style="89" customWidth="1"/>
    <col min="24" max="49" width="6.10546875" style="89" customWidth="1"/>
    <col min="50" max="50" width="8.4453125" style="89" customWidth="1"/>
    <col min="51" max="51" width="8.6640625" style="89" customWidth="1"/>
    <col min="52" max="52" width="5.99609375" style="89" customWidth="1"/>
    <col min="53" max="53" width="7.77734375" style="89" customWidth="1"/>
    <col min="54" max="54" width="5.99609375" style="89" customWidth="1"/>
    <col min="55" max="55" width="5.77734375" style="89" customWidth="1"/>
    <col min="56" max="56" width="5.6640625" style="89" customWidth="1"/>
    <col min="57" max="57" width="5.77734375" style="89" customWidth="1"/>
    <col min="58" max="58" width="7.6640625" style="89" customWidth="1"/>
    <col min="59" max="59" width="7.21484375" style="89" customWidth="1"/>
    <col min="60" max="61" width="5.99609375" style="89" customWidth="1"/>
    <col min="62" max="16384" width="8.88671875" style="89" customWidth="1"/>
  </cols>
  <sheetData>
    <row r="2" spans="1:49" ht="24" customHeight="1">
      <c r="A2" s="309" t="s">
        <v>290</v>
      </c>
      <c r="B2" s="309"/>
      <c r="C2" s="309"/>
      <c r="D2" s="309"/>
      <c r="E2" s="309"/>
      <c r="F2" s="309"/>
      <c r="G2" s="309"/>
      <c r="H2" s="309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</row>
    <row r="4" spans="1:49" ht="16.5" customHeight="1">
      <c r="A4" s="205" t="s">
        <v>202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61" ht="24.75" customHeight="1">
      <c r="A5" s="312" t="s">
        <v>48</v>
      </c>
      <c r="B5" s="306" t="s">
        <v>49</v>
      </c>
      <c r="C5" s="307"/>
      <c r="D5" s="306"/>
      <c r="E5" s="312" t="s">
        <v>50</v>
      </c>
      <c r="F5" s="306"/>
      <c r="G5" s="306"/>
      <c r="H5" s="312" t="s">
        <v>73</v>
      </c>
      <c r="I5" s="306"/>
      <c r="J5" s="306"/>
      <c r="K5" s="310" t="s">
        <v>82</v>
      </c>
      <c r="L5" s="311"/>
      <c r="M5" s="311"/>
      <c r="N5" s="306" t="s">
        <v>264</v>
      </c>
      <c r="O5" s="306"/>
      <c r="P5" s="306"/>
      <c r="Q5" s="306" t="s">
        <v>74</v>
      </c>
      <c r="R5" s="306"/>
      <c r="S5" s="306"/>
      <c r="T5" s="306" t="s">
        <v>51</v>
      </c>
      <c r="U5" s="306"/>
      <c r="V5" s="306"/>
      <c r="W5" s="306" t="s">
        <v>55</v>
      </c>
      <c r="X5" s="306"/>
      <c r="Y5" s="306"/>
      <c r="Z5" s="306" t="s">
        <v>54</v>
      </c>
      <c r="AA5" s="306"/>
      <c r="AB5" s="306"/>
      <c r="AC5" s="306" t="s">
        <v>52</v>
      </c>
      <c r="AD5" s="306"/>
      <c r="AE5" s="310"/>
      <c r="AF5" s="306" t="s">
        <v>107</v>
      </c>
      <c r="AG5" s="306"/>
      <c r="AH5" s="310"/>
      <c r="AI5" s="306" t="s">
        <v>61</v>
      </c>
      <c r="AJ5" s="306"/>
      <c r="AK5" s="306"/>
      <c r="AL5" s="306" t="s">
        <v>53</v>
      </c>
      <c r="AM5" s="306"/>
      <c r="AN5" s="306"/>
      <c r="AO5" s="306" t="s">
        <v>65</v>
      </c>
      <c r="AP5" s="306"/>
      <c r="AQ5" s="306"/>
      <c r="AR5" s="306" t="s">
        <v>56</v>
      </c>
      <c r="AS5" s="306"/>
      <c r="AT5" s="306"/>
      <c r="AU5" s="306" t="s">
        <v>57</v>
      </c>
      <c r="AV5" s="306"/>
      <c r="AW5" s="310"/>
      <c r="BD5" s="39"/>
      <c r="BE5" s="38"/>
      <c r="BF5" s="38"/>
      <c r="BG5" s="308"/>
      <c r="BH5" s="308"/>
      <c r="BI5" s="308"/>
    </row>
    <row r="6" spans="1:65" ht="24.75" customHeight="1">
      <c r="A6" s="312"/>
      <c r="B6" s="36" t="s">
        <v>45</v>
      </c>
      <c r="C6" s="98" t="s">
        <v>1</v>
      </c>
      <c r="D6" s="37" t="s">
        <v>2</v>
      </c>
      <c r="E6" s="36" t="s">
        <v>45</v>
      </c>
      <c r="F6" s="98" t="s">
        <v>1</v>
      </c>
      <c r="G6" s="37" t="s">
        <v>2</v>
      </c>
      <c r="H6" s="36" t="s">
        <v>45</v>
      </c>
      <c r="I6" s="98" t="s">
        <v>1</v>
      </c>
      <c r="J6" s="37" t="s">
        <v>2</v>
      </c>
      <c r="K6" s="36" t="s">
        <v>45</v>
      </c>
      <c r="L6" s="98" t="s">
        <v>1</v>
      </c>
      <c r="M6" s="37" t="s">
        <v>2</v>
      </c>
      <c r="N6" s="36" t="s">
        <v>45</v>
      </c>
      <c r="O6" s="98" t="s">
        <v>1</v>
      </c>
      <c r="P6" s="37" t="s">
        <v>2</v>
      </c>
      <c r="Q6" s="36" t="s">
        <v>45</v>
      </c>
      <c r="R6" s="98" t="s">
        <v>1</v>
      </c>
      <c r="S6" s="37" t="s">
        <v>2</v>
      </c>
      <c r="T6" s="36" t="s">
        <v>45</v>
      </c>
      <c r="U6" s="98" t="s">
        <v>1</v>
      </c>
      <c r="V6" s="37" t="s">
        <v>2</v>
      </c>
      <c r="W6" s="36" t="s">
        <v>45</v>
      </c>
      <c r="X6" s="98" t="s">
        <v>1</v>
      </c>
      <c r="Y6" s="37" t="s">
        <v>2</v>
      </c>
      <c r="Z6" s="36" t="s">
        <v>45</v>
      </c>
      <c r="AA6" s="98" t="s">
        <v>1</v>
      </c>
      <c r="AB6" s="37" t="s">
        <v>2</v>
      </c>
      <c r="AC6" s="36" t="s">
        <v>45</v>
      </c>
      <c r="AD6" s="98" t="s">
        <v>1</v>
      </c>
      <c r="AE6" s="37" t="s">
        <v>2</v>
      </c>
      <c r="AF6" s="36" t="s">
        <v>45</v>
      </c>
      <c r="AG6" s="98" t="s">
        <v>1</v>
      </c>
      <c r="AH6" s="37" t="s">
        <v>2</v>
      </c>
      <c r="AI6" s="36" t="s">
        <v>58</v>
      </c>
      <c r="AJ6" s="98" t="s">
        <v>1</v>
      </c>
      <c r="AK6" s="37" t="s">
        <v>2</v>
      </c>
      <c r="AL6" s="36" t="s">
        <v>45</v>
      </c>
      <c r="AM6" s="98" t="s">
        <v>1</v>
      </c>
      <c r="AN6" s="37" t="s">
        <v>2</v>
      </c>
      <c r="AO6" s="36" t="s">
        <v>45</v>
      </c>
      <c r="AP6" s="98" t="s">
        <v>1</v>
      </c>
      <c r="AQ6" s="37" t="s">
        <v>2</v>
      </c>
      <c r="AR6" s="36" t="s">
        <v>45</v>
      </c>
      <c r="AS6" s="98" t="s">
        <v>1</v>
      </c>
      <c r="AT6" s="37" t="s">
        <v>2</v>
      </c>
      <c r="AU6" s="36" t="s">
        <v>58</v>
      </c>
      <c r="AV6" s="98" t="s">
        <v>59</v>
      </c>
      <c r="AW6" s="98" t="s">
        <v>60</v>
      </c>
      <c r="AX6" s="105"/>
      <c r="AY6" s="38"/>
      <c r="AZ6" s="38"/>
      <c r="BA6" s="38"/>
      <c r="BB6" s="38"/>
      <c r="BC6" s="39"/>
      <c r="BD6" s="39"/>
      <c r="BE6" s="38"/>
      <c r="BF6" s="38"/>
      <c r="BG6" s="39"/>
      <c r="BH6" s="39"/>
      <c r="BI6" s="38"/>
      <c r="BJ6" s="38"/>
      <c r="BK6" s="39"/>
      <c r="BM6" s="147"/>
    </row>
    <row r="7" spans="1:75" s="148" customFormat="1" ht="30" customHeight="1">
      <c r="A7" s="64">
        <v>2011</v>
      </c>
      <c r="B7" s="40">
        <v>900</v>
      </c>
      <c r="C7" s="40">
        <v>326</v>
      </c>
      <c r="D7" s="99">
        <v>574</v>
      </c>
      <c r="E7" s="40">
        <v>23</v>
      </c>
      <c r="F7" s="40">
        <v>4</v>
      </c>
      <c r="G7" s="99">
        <v>19</v>
      </c>
      <c r="H7" s="40">
        <v>84</v>
      </c>
      <c r="I7" s="40">
        <v>58</v>
      </c>
      <c r="J7" s="99">
        <v>26</v>
      </c>
      <c r="K7" s="192">
        <v>202</v>
      </c>
      <c r="L7" s="193">
        <v>78</v>
      </c>
      <c r="M7" s="194">
        <v>124</v>
      </c>
      <c r="N7" s="193">
        <v>111</v>
      </c>
      <c r="O7" s="193">
        <v>35</v>
      </c>
      <c r="P7" s="194">
        <v>76</v>
      </c>
      <c r="Q7" s="40">
        <v>5</v>
      </c>
      <c r="R7" s="40">
        <v>2</v>
      </c>
      <c r="S7" s="99">
        <v>3</v>
      </c>
      <c r="T7" s="40">
        <v>78</v>
      </c>
      <c r="U7" s="40">
        <v>7</v>
      </c>
      <c r="V7" s="99">
        <v>71</v>
      </c>
      <c r="W7" s="40">
        <v>3</v>
      </c>
      <c r="X7" s="40">
        <v>1</v>
      </c>
      <c r="Y7" s="99">
        <v>2</v>
      </c>
      <c r="Z7" s="40">
        <v>120</v>
      </c>
      <c r="AA7" s="40">
        <v>7</v>
      </c>
      <c r="AB7" s="99">
        <v>113</v>
      </c>
      <c r="AC7" s="40">
        <v>14</v>
      </c>
      <c r="AD7" s="40">
        <v>13</v>
      </c>
      <c r="AE7" s="99">
        <v>1</v>
      </c>
      <c r="AF7" s="40"/>
      <c r="AG7" s="40"/>
      <c r="AH7" s="99"/>
      <c r="AI7" s="40">
        <v>15</v>
      </c>
      <c r="AJ7" s="40">
        <v>1</v>
      </c>
      <c r="AK7" s="99">
        <v>14</v>
      </c>
      <c r="AL7" s="40">
        <v>15</v>
      </c>
      <c r="AM7" s="40">
        <v>10</v>
      </c>
      <c r="AN7" s="99">
        <v>5</v>
      </c>
      <c r="AO7" s="40">
        <v>139</v>
      </c>
      <c r="AP7" s="40">
        <v>79</v>
      </c>
      <c r="AQ7" s="99">
        <v>60</v>
      </c>
      <c r="AR7" s="40">
        <v>6</v>
      </c>
      <c r="AS7" s="40">
        <v>5</v>
      </c>
      <c r="AT7" s="99">
        <v>1</v>
      </c>
      <c r="AU7" s="40">
        <v>85</v>
      </c>
      <c r="AV7" s="40">
        <v>26</v>
      </c>
      <c r="AW7" s="88">
        <v>59</v>
      </c>
      <c r="AX7" s="88"/>
      <c r="AY7" s="40"/>
      <c r="AZ7" s="40"/>
      <c r="BA7" s="40"/>
      <c r="BB7" s="40"/>
      <c r="BC7" s="40"/>
      <c r="BE7" s="40"/>
      <c r="BF7" s="50"/>
      <c r="BH7" s="40"/>
      <c r="BI7" s="50"/>
      <c r="BK7" s="40"/>
      <c r="BL7" s="50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</row>
    <row r="8" spans="1:75" s="148" customFormat="1" ht="30" customHeight="1">
      <c r="A8" s="64">
        <v>2012</v>
      </c>
      <c r="B8" s="88">
        <v>901</v>
      </c>
      <c r="C8" s="88">
        <v>325</v>
      </c>
      <c r="D8" s="99">
        <v>576</v>
      </c>
      <c r="E8" s="88">
        <v>28</v>
      </c>
      <c r="F8" s="88">
        <v>5</v>
      </c>
      <c r="G8" s="99">
        <v>23</v>
      </c>
      <c r="H8" s="88">
        <v>78</v>
      </c>
      <c r="I8" s="88">
        <v>63</v>
      </c>
      <c r="J8" s="99">
        <v>15</v>
      </c>
      <c r="K8" s="195">
        <v>181</v>
      </c>
      <c r="L8" s="196">
        <v>76</v>
      </c>
      <c r="M8" s="197">
        <v>105</v>
      </c>
      <c r="N8" s="196">
        <v>94</v>
      </c>
      <c r="O8" s="196">
        <v>32</v>
      </c>
      <c r="P8" s="197">
        <v>62</v>
      </c>
      <c r="Q8" s="88">
        <v>6</v>
      </c>
      <c r="R8" s="88">
        <v>2</v>
      </c>
      <c r="S8" s="99">
        <v>4</v>
      </c>
      <c r="T8" s="88">
        <v>107</v>
      </c>
      <c r="U8" s="88">
        <v>11</v>
      </c>
      <c r="V8" s="99">
        <v>96</v>
      </c>
      <c r="W8" s="88">
        <v>5</v>
      </c>
      <c r="X8" s="88">
        <v>2</v>
      </c>
      <c r="Y8" s="99">
        <v>3</v>
      </c>
      <c r="Z8" s="88">
        <v>140</v>
      </c>
      <c r="AA8" s="88">
        <v>7</v>
      </c>
      <c r="AB8" s="99">
        <v>133</v>
      </c>
      <c r="AC8" s="88">
        <v>12</v>
      </c>
      <c r="AD8" s="88">
        <v>11</v>
      </c>
      <c r="AE8" s="99">
        <v>1</v>
      </c>
      <c r="AF8" s="88">
        <v>2</v>
      </c>
      <c r="AG8" s="88">
        <v>2</v>
      </c>
      <c r="AH8" s="99">
        <v>0</v>
      </c>
      <c r="AI8" s="88">
        <v>13</v>
      </c>
      <c r="AJ8" s="88">
        <v>1</v>
      </c>
      <c r="AK8" s="99">
        <v>12</v>
      </c>
      <c r="AL8" s="88">
        <v>14</v>
      </c>
      <c r="AM8" s="88">
        <v>6</v>
      </c>
      <c r="AN8" s="99">
        <v>8</v>
      </c>
      <c r="AO8" s="88">
        <v>143</v>
      </c>
      <c r="AP8" s="88">
        <v>82</v>
      </c>
      <c r="AQ8" s="99">
        <v>61</v>
      </c>
      <c r="AR8" s="88">
        <v>4</v>
      </c>
      <c r="AS8" s="88">
        <v>4</v>
      </c>
      <c r="AT8" s="99">
        <v>0</v>
      </c>
      <c r="AU8" s="88">
        <v>74</v>
      </c>
      <c r="AV8" s="88">
        <v>21</v>
      </c>
      <c r="AW8" s="88">
        <v>53</v>
      </c>
      <c r="AX8" s="88"/>
      <c r="AY8" s="40"/>
      <c r="AZ8" s="40"/>
      <c r="BA8" s="40"/>
      <c r="BB8" s="40"/>
      <c r="BC8" s="40"/>
      <c r="BE8" s="40"/>
      <c r="BF8" s="50"/>
      <c r="BH8" s="40"/>
      <c r="BI8" s="50"/>
      <c r="BK8" s="40"/>
      <c r="BL8" s="50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</row>
    <row r="9" spans="1:75" s="148" customFormat="1" ht="30" customHeight="1">
      <c r="A9" s="64">
        <v>2013</v>
      </c>
      <c r="B9" s="102">
        <v>958</v>
      </c>
      <c r="C9" s="88">
        <v>338</v>
      </c>
      <c r="D9" s="99">
        <v>620</v>
      </c>
      <c r="E9" s="102">
        <v>25</v>
      </c>
      <c r="F9" s="88">
        <v>2</v>
      </c>
      <c r="G9" s="99">
        <v>23</v>
      </c>
      <c r="H9" s="102">
        <v>78</v>
      </c>
      <c r="I9" s="88">
        <v>62</v>
      </c>
      <c r="J9" s="99">
        <v>16</v>
      </c>
      <c r="K9" s="195">
        <v>184</v>
      </c>
      <c r="L9" s="196">
        <v>60</v>
      </c>
      <c r="M9" s="197">
        <v>124</v>
      </c>
      <c r="N9" s="196">
        <v>105</v>
      </c>
      <c r="O9" s="196">
        <v>41</v>
      </c>
      <c r="P9" s="197">
        <v>64</v>
      </c>
      <c r="Q9" s="88">
        <v>9</v>
      </c>
      <c r="R9" s="88">
        <v>6</v>
      </c>
      <c r="S9" s="99">
        <v>3</v>
      </c>
      <c r="T9" s="102">
        <v>117</v>
      </c>
      <c r="U9" s="88">
        <v>15</v>
      </c>
      <c r="V9" s="99">
        <v>102</v>
      </c>
      <c r="W9" s="102">
        <v>6</v>
      </c>
      <c r="X9" s="88">
        <v>2</v>
      </c>
      <c r="Y9" s="99">
        <v>4</v>
      </c>
      <c r="Z9" s="102">
        <v>159</v>
      </c>
      <c r="AA9" s="88">
        <v>12</v>
      </c>
      <c r="AB9" s="99">
        <v>147</v>
      </c>
      <c r="AC9" s="102">
        <v>10</v>
      </c>
      <c r="AD9" s="88">
        <v>9</v>
      </c>
      <c r="AE9" s="99">
        <v>1</v>
      </c>
      <c r="AF9" s="102">
        <v>1</v>
      </c>
      <c r="AG9" s="88">
        <v>1</v>
      </c>
      <c r="AH9" s="99">
        <v>0</v>
      </c>
      <c r="AI9" s="102">
        <v>19</v>
      </c>
      <c r="AJ9" s="88">
        <v>6</v>
      </c>
      <c r="AK9" s="99">
        <v>13</v>
      </c>
      <c r="AL9" s="102">
        <v>9</v>
      </c>
      <c r="AM9" s="88">
        <v>5</v>
      </c>
      <c r="AN9" s="99">
        <v>4</v>
      </c>
      <c r="AO9" s="102">
        <v>152</v>
      </c>
      <c r="AP9" s="88">
        <v>87</v>
      </c>
      <c r="AQ9" s="99">
        <v>65</v>
      </c>
      <c r="AR9" s="102">
        <v>4</v>
      </c>
      <c r="AS9" s="88">
        <v>4</v>
      </c>
      <c r="AT9" s="99">
        <v>0</v>
      </c>
      <c r="AU9" s="102">
        <v>80</v>
      </c>
      <c r="AV9" s="88">
        <v>26</v>
      </c>
      <c r="AW9" s="88">
        <v>54</v>
      </c>
      <c r="AX9" s="88"/>
      <c r="AY9" s="40"/>
      <c r="AZ9" s="40"/>
      <c r="BA9" s="40"/>
      <c r="BB9" s="40"/>
      <c r="BC9" s="40"/>
      <c r="BE9" s="40"/>
      <c r="BF9" s="50"/>
      <c r="BH9" s="40"/>
      <c r="BI9" s="50"/>
      <c r="BK9" s="40"/>
      <c r="BL9" s="50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</row>
    <row r="10" spans="1:75" s="148" customFormat="1" ht="30" customHeight="1">
      <c r="A10" s="64">
        <v>2014</v>
      </c>
      <c r="B10" s="103">
        <v>991</v>
      </c>
      <c r="C10" s="101">
        <v>360</v>
      </c>
      <c r="D10" s="104">
        <v>631</v>
      </c>
      <c r="E10" s="103">
        <v>26</v>
      </c>
      <c r="F10" s="101">
        <v>4</v>
      </c>
      <c r="G10" s="104">
        <v>22</v>
      </c>
      <c r="H10" s="103">
        <v>118</v>
      </c>
      <c r="I10" s="101">
        <v>74</v>
      </c>
      <c r="J10" s="104">
        <v>44</v>
      </c>
      <c r="K10" s="195">
        <v>160</v>
      </c>
      <c r="L10" s="196">
        <v>46</v>
      </c>
      <c r="M10" s="197">
        <v>114</v>
      </c>
      <c r="N10" s="196">
        <v>110</v>
      </c>
      <c r="O10" s="196">
        <v>44</v>
      </c>
      <c r="P10" s="197">
        <v>66</v>
      </c>
      <c r="Q10" s="101">
        <v>10</v>
      </c>
      <c r="R10" s="101">
        <v>6</v>
      </c>
      <c r="S10" s="104">
        <v>4</v>
      </c>
      <c r="T10" s="103">
        <v>103</v>
      </c>
      <c r="U10" s="101">
        <v>11</v>
      </c>
      <c r="V10" s="104">
        <v>92</v>
      </c>
      <c r="W10" s="103">
        <v>8</v>
      </c>
      <c r="X10" s="101">
        <v>4</v>
      </c>
      <c r="Y10" s="104">
        <v>4</v>
      </c>
      <c r="Z10" s="103">
        <v>176</v>
      </c>
      <c r="AA10" s="101">
        <v>23</v>
      </c>
      <c r="AB10" s="104">
        <v>153</v>
      </c>
      <c r="AC10" s="103">
        <v>6</v>
      </c>
      <c r="AD10" s="101">
        <v>6</v>
      </c>
      <c r="AE10" s="104">
        <v>0</v>
      </c>
      <c r="AF10" s="103">
        <v>1</v>
      </c>
      <c r="AG10" s="101">
        <v>1</v>
      </c>
      <c r="AH10" s="104">
        <v>0</v>
      </c>
      <c r="AI10" s="103">
        <v>17</v>
      </c>
      <c r="AJ10" s="101">
        <v>6</v>
      </c>
      <c r="AK10" s="104">
        <v>11</v>
      </c>
      <c r="AL10" s="103">
        <v>9</v>
      </c>
      <c r="AM10" s="101">
        <v>7</v>
      </c>
      <c r="AN10" s="104">
        <v>2</v>
      </c>
      <c r="AO10" s="103">
        <v>139</v>
      </c>
      <c r="AP10" s="101">
        <v>79</v>
      </c>
      <c r="AQ10" s="104">
        <v>60</v>
      </c>
      <c r="AR10" s="103">
        <v>9</v>
      </c>
      <c r="AS10" s="101">
        <v>9</v>
      </c>
      <c r="AT10" s="104">
        <v>0</v>
      </c>
      <c r="AU10" s="103">
        <v>99</v>
      </c>
      <c r="AV10" s="101">
        <v>40</v>
      </c>
      <c r="AW10" s="101">
        <v>59</v>
      </c>
      <c r="AX10" s="40"/>
      <c r="AY10" s="40"/>
      <c r="AZ10" s="40"/>
      <c r="BA10" s="40"/>
      <c r="BB10" s="40"/>
      <c r="BC10" s="40"/>
      <c r="BE10" s="40"/>
      <c r="BF10" s="50"/>
      <c r="BH10" s="40"/>
      <c r="BI10" s="50"/>
      <c r="BK10" s="40"/>
      <c r="BL10" s="50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</row>
    <row r="11" spans="1:75" s="148" customFormat="1" ht="30" customHeight="1">
      <c r="A11" s="64">
        <v>2015</v>
      </c>
      <c r="B11" s="103">
        <v>1097</v>
      </c>
      <c r="C11" s="101">
        <v>430</v>
      </c>
      <c r="D11" s="104">
        <v>667</v>
      </c>
      <c r="E11" s="103">
        <v>24</v>
      </c>
      <c r="F11" s="101">
        <v>5</v>
      </c>
      <c r="G11" s="104">
        <v>19</v>
      </c>
      <c r="H11" s="103">
        <v>173</v>
      </c>
      <c r="I11" s="101">
        <v>108</v>
      </c>
      <c r="J11" s="104">
        <v>65</v>
      </c>
      <c r="K11" s="195">
        <v>175</v>
      </c>
      <c r="L11" s="196">
        <v>50</v>
      </c>
      <c r="M11" s="197">
        <v>125</v>
      </c>
      <c r="N11" s="196">
        <v>126</v>
      </c>
      <c r="O11" s="196">
        <v>55</v>
      </c>
      <c r="P11" s="197">
        <v>71</v>
      </c>
      <c r="Q11" s="101">
        <v>9</v>
      </c>
      <c r="R11" s="101">
        <v>5</v>
      </c>
      <c r="S11" s="104">
        <v>4</v>
      </c>
      <c r="T11" s="103">
        <v>93</v>
      </c>
      <c r="U11" s="101">
        <v>8</v>
      </c>
      <c r="V11" s="104">
        <v>85</v>
      </c>
      <c r="W11" s="103">
        <v>10</v>
      </c>
      <c r="X11" s="101">
        <v>5</v>
      </c>
      <c r="Y11" s="104">
        <v>5</v>
      </c>
      <c r="Z11" s="103">
        <v>198</v>
      </c>
      <c r="AA11" s="101">
        <v>38</v>
      </c>
      <c r="AB11" s="104">
        <v>160</v>
      </c>
      <c r="AC11" s="103">
        <v>5</v>
      </c>
      <c r="AD11" s="101">
        <v>5</v>
      </c>
      <c r="AE11" s="99">
        <v>0</v>
      </c>
      <c r="AF11" s="103">
        <v>1</v>
      </c>
      <c r="AG11" s="101">
        <v>1</v>
      </c>
      <c r="AH11" s="104">
        <v>0</v>
      </c>
      <c r="AI11" s="103">
        <v>21</v>
      </c>
      <c r="AJ11" s="101">
        <v>7</v>
      </c>
      <c r="AK11" s="104">
        <v>14</v>
      </c>
      <c r="AL11" s="103">
        <v>5</v>
      </c>
      <c r="AM11" s="101">
        <v>3</v>
      </c>
      <c r="AN11" s="104">
        <v>2</v>
      </c>
      <c r="AO11" s="103">
        <v>147</v>
      </c>
      <c r="AP11" s="101">
        <v>81</v>
      </c>
      <c r="AQ11" s="104">
        <v>66</v>
      </c>
      <c r="AR11" s="103">
        <v>13</v>
      </c>
      <c r="AS11" s="101">
        <v>13</v>
      </c>
      <c r="AT11" s="104">
        <v>0</v>
      </c>
      <c r="AU11" s="103">
        <v>97</v>
      </c>
      <c r="AV11" s="101">
        <v>46</v>
      </c>
      <c r="AW11" s="101">
        <v>51</v>
      </c>
      <c r="AX11" s="40"/>
      <c r="AY11" s="40"/>
      <c r="AZ11" s="40"/>
      <c r="BA11" s="40"/>
      <c r="BB11" s="40"/>
      <c r="BC11" s="40"/>
      <c r="BE11" s="40"/>
      <c r="BF11" s="50"/>
      <c r="BH11" s="40"/>
      <c r="BI11" s="50"/>
      <c r="BK11" s="40"/>
      <c r="BL11" s="50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</row>
    <row r="12" spans="1:75" s="148" customFormat="1" ht="30" customHeight="1">
      <c r="A12" s="127">
        <v>2016</v>
      </c>
      <c r="B12" s="101">
        <v>1124</v>
      </c>
      <c r="C12" s="101">
        <v>436</v>
      </c>
      <c r="D12" s="104">
        <v>688</v>
      </c>
      <c r="E12" s="101">
        <v>27</v>
      </c>
      <c r="F12" s="101">
        <v>5</v>
      </c>
      <c r="G12" s="104">
        <v>22</v>
      </c>
      <c r="H12" s="101">
        <v>212</v>
      </c>
      <c r="I12" s="101">
        <v>128</v>
      </c>
      <c r="J12" s="104">
        <v>84</v>
      </c>
      <c r="K12" s="195">
        <v>160</v>
      </c>
      <c r="L12" s="196">
        <v>46</v>
      </c>
      <c r="M12" s="197">
        <v>114</v>
      </c>
      <c r="N12" s="196">
        <v>108</v>
      </c>
      <c r="O12" s="196">
        <v>50</v>
      </c>
      <c r="P12" s="197">
        <v>58</v>
      </c>
      <c r="Q12" s="101">
        <v>9</v>
      </c>
      <c r="R12" s="101">
        <v>6</v>
      </c>
      <c r="S12" s="104">
        <v>3</v>
      </c>
      <c r="T12" s="101">
        <v>83</v>
      </c>
      <c r="U12" s="101">
        <v>6</v>
      </c>
      <c r="V12" s="104">
        <v>77</v>
      </c>
      <c r="W12" s="101">
        <v>6</v>
      </c>
      <c r="X12" s="101">
        <v>4</v>
      </c>
      <c r="Y12" s="104">
        <v>2</v>
      </c>
      <c r="Z12" s="101">
        <v>219</v>
      </c>
      <c r="AA12" s="101">
        <v>41</v>
      </c>
      <c r="AB12" s="104">
        <v>178</v>
      </c>
      <c r="AC12" s="101">
        <v>3</v>
      </c>
      <c r="AD12" s="101">
        <v>3</v>
      </c>
      <c r="AE12" s="99">
        <v>0</v>
      </c>
      <c r="AF12" s="101">
        <v>0</v>
      </c>
      <c r="AG12" s="101">
        <v>0</v>
      </c>
      <c r="AH12" s="104">
        <v>0</v>
      </c>
      <c r="AI12" s="101">
        <v>21</v>
      </c>
      <c r="AJ12" s="101">
        <v>7</v>
      </c>
      <c r="AK12" s="104">
        <v>14</v>
      </c>
      <c r="AL12" s="101">
        <v>8</v>
      </c>
      <c r="AM12" s="101">
        <v>6</v>
      </c>
      <c r="AN12" s="104">
        <v>2</v>
      </c>
      <c r="AO12" s="101">
        <v>140</v>
      </c>
      <c r="AP12" s="101">
        <v>76</v>
      </c>
      <c r="AQ12" s="104">
        <v>64</v>
      </c>
      <c r="AR12" s="101">
        <v>8</v>
      </c>
      <c r="AS12" s="101">
        <v>8</v>
      </c>
      <c r="AT12" s="104">
        <v>0</v>
      </c>
      <c r="AU12" s="101">
        <v>120</v>
      </c>
      <c r="AV12" s="101">
        <v>50</v>
      </c>
      <c r="AW12" s="101">
        <v>70</v>
      </c>
      <c r="AX12" s="40"/>
      <c r="AY12" s="40"/>
      <c r="AZ12" s="40"/>
      <c r="BA12" s="40"/>
      <c r="BB12" s="40"/>
      <c r="BC12" s="40"/>
      <c r="BE12" s="40"/>
      <c r="BF12" s="50"/>
      <c r="BH12" s="40"/>
      <c r="BI12" s="50"/>
      <c r="BK12" s="40"/>
      <c r="BL12" s="50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</row>
    <row r="13" spans="1:76" ht="30" customHeight="1">
      <c r="A13" s="128">
        <v>2017</v>
      </c>
      <c r="B13" s="88">
        <v>1118</v>
      </c>
      <c r="C13" s="88">
        <v>452</v>
      </c>
      <c r="D13" s="99">
        <v>666</v>
      </c>
      <c r="E13" s="88">
        <v>24</v>
      </c>
      <c r="F13" s="157">
        <v>4</v>
      </c>
      <c r="G13" s="158">
        <v>20</v>
      </c>
      <c r="H13" s="88">
        <v>233</v>
      </c>
      <c r="I13" s="157">
        <v>140</v>
      </c>
      <c r="J13" s="158">
        <v>93</v>
      </c>
      <c r="K13" s="195">
        <v>129</v>
      </c>
      <c r="L13" s="196">
        <v>39</v>
      </c>
      <c r="M13" s="197">
        <v>90</v>
      </c>
      <c r="N13" s="196">
        <v>88</v>
      </c>
      <c r="O13" s="196">
        <v>38</v>
      </c>
      <c r="P13" s="197">
        <v>50</v>
      </c>
      <c r="Q13" s="88">
        <v>8</v>
      </c>
      <c r="R13" s="157">
        <v>5</v>
      </c>
      <c r="S13" s="158">
        <v>3</v>
      </c>
      <c r="T13" s="88">
        <v>81</v>
      </c>
      <c r="U13" s="157">
        <v>7</v>
      </c>
      <c r="V13" s="158">
        <v>74</v>
      </c>
      <c r="W13" s="88">
        <v>3</v>
      </c>
      <c r="X13" s="157">
        <v>2</v>
      </c>
      <c r="Y13" s="158">
        <v>1</v>
      </c>
      <c r="Z13" s="88">
        <v>252</v>
      </c>
      <c r="AA13" s="157">
        <v>66</v>
      </c>
      <c r="AB13" s="158">
        <v>186</v>
      </c>
      <c r="AC13" s="88">
        <v>4</v>
      </c>
      <c r="AD13" s="157">
        <v>4</v>
      </c>
      <c r="AE13" s="158">
        <v>0</v>
      </c>
      <c r="AF13" s="88">
        <v>1</v>
      </c>
      <c r="AG13" s="157">
        <v>1</v>
      </c>
      <c r="AH13" s="158">
        <v>0</v>
      </c>
      <c r="AI13" s="88">
        <v>21</v>
      </c>
      <c r="AJ13" s="157">
        <v>9</v>
      </c>
      <c r="AK13" s="158">
        <v>12</v>
      </c>
      <c r="AL13" s="88">
        <v>9</v>
      </c>
      <c r="AM13" s="157">
        <v>7</v>
      </c>
      <c r="AN13" s="158">
        <v>2</v>
      </c>
      <c r="AO13" s="88">
        <v>137</v>
      </c>
      <c r="AP13" s="157">
        <v>73</v>
      </c>
      <c r="AQ13" s="158">
        <v>64</v>
      </c>
      <c r="AR13" s="88">
        <v>9</v>
      </c>
      <c r="AS13" s="157">
        <v>9</v>
      </c>
      <c r="AT13" s="158">
        <v>0</v>
      </c>
      <c r="AU13" s="88">
        <v>119</v>
      </c>
      <c r="AV13" s="88">
        <v>48</v>
      </c>
      <c r="AW13" s="88">
        <v>71</v>
      </c>
      <c r="AX13" s="90"/>
      <c r="AY13" s="90"/>
      <c r="AZ13" s="90"/>
      <c r="BA13" s="90"/>
      <c r="BB13" s="90"/>
      <c r="BC13" s="90"/>
      <c r="BD13" s="90"/>
      <c r="BE13" s="90"/>
      <c r="BF13" s="90"/>
      <c r="BG13" s="32"/>
      <c r="BH13" s="32"/>
      <c r="BI13" s="32"/>
      <c r="BJ13" s="32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</row>
    <row r="14" spans="1:76" s="92" customFormat="1" ht="30" customHeight="1">
      <c r="A14" s="128">
        <v>2018</v>
      </c>
      <c r="B14" s="88">
        <v>1320</v>
      </c>
      <c r="C14" s="88">
        <v>550</v>
      </c>
      <c r="D14" s="99">
        <v>770</v>
      </c>
      <c r="E14" s="88">
        <v>27</v>
      </c>
      <c r="F14" s="157">
        <v>3</v>
      </c>
      <c r="G14" s="158">
        <v>24</v>
      </c>
      <c r="H14" s="88">
        <v>251</v>
      </c>
      <c r="I14" s="157">
        <v>150</v>
      </c>
      <c r="J14" s="158">
        <v>101</v>
      </c>
      <c r="K14" s="195">
        <v>131</v>
      </c>
      <c r="L14" s="196">
        <v>39</v>
      </c>
      <c r="M14" s="197">
        <v>92</v>
      </c>
      <c r="N14" s="196">
        <v>101</v>
      </c>
      <c r="O14" s="196">
        <v>50</v>
      </c>
      <c r="P14" s="197">
        <v>51</v>
      </c>
      <c r="Q14" s="88">
        <v>15</v>
      </c>
      <c r="R14" s="157">
        <v>8</v>
      </c>
      <c r="S14" s="158">
        <v>7</v>
      </c>
      <c r="T14" s="88">
        <v>95</v>
      </c>
      <c r="U14" s="157">
        <v>9</v>
      </c>
      <c r="V14" s="158">
        <v>86</v>
      </c>
      <c r="W14" s="88">
        <v>1</v>
      </c>
      <c r="X14" s="157">
        <v>0</v>
      </c>
      <c r="Y14" s="158">
        <v>1</v>
      </c>
      <c r="Z14" s="88">
        <v>392</v>
      </c>
      <c r="AA14" s="157">
        <v>136</v>
      </c>
      <c r="AB14" s="158">
        <v>256</v>
      </c>
      <c r="AC14" s="88">
        <v>3</v>
      </c>
      <c r="AD14" s="157">
        <v>3</v>
      </c>
      <c r="AE14" s="158">
        <v>0</v>
      </c>
      <c r="AF14" s="88">
        <v>1</v>
      </c>
      <c r="AG14" s="157">
        <v>1</v>
      </c>
      <c r="AH14" s="158">
        <v>0</v>
      </c>
      <c r="AI14" s="88">
        <v>18</v>
      </c>
      <c r="AJ14" s="157">
        <v>9</v>
      </c>
      <c r="AK14" s="158">
        <v>9</v>
      </c>
      <c r="AL14" s="88">
        <v>4</v>
      </c>
      <c r="AM14" s="157">
        <v>4</v>
      </c>
      <c r="AN14" s="158">
        <v>0</v>
      </c>
      <c r="AO14" s="88">
        <v>128</v>
      </c>
      <c r="AP14" s="157">
        <v>70</v>
      </c>
      <c r="AQ14" s="158">
        <v>58</v>
      </c>
      <c r="AR14" s="88">
        <v>9</v>
      </c>
      <c r="AS14" s="157">
        <v>9</v>
      </c>
      <c r="AT14" s="158">
        <v>0</v>
      </c>
      <c r="AU14" s="88">
        <v>144</v>
      </c>
      <c r="AV14" s="88">
        <v>59</v>
      </c>
      <c r="AW14" s="88">
        <v>85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79"/>
      <c r="BH14" s="79"/>
      <c r="BI14" s="79"/>
      <c r="BJ14" s="79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</row>
    <row r="15" spans="1:76" s="92" customFormat="1" ht="30" customHeight="1">
      <c r="A15" s="128">
        <v>2019</v>
      </c>
      <c r="B15" s="88">
        <v>1547</v>
      </c>
      <c r="C15" s="88">
        <v>672</v>
      </c>
      <c r="D15" s="99">
        <v>875</v>
      </c>
      <c r="E15" s="88">
        <v>31</v>
      </c>
      <c r="F15" s="157">
        <v>3</v>
      </c>
      <c r="G15" s="158">
        <v>28</v>
      </c>
      <c r="H15" s="88">
        <v>309</v>
      </c>
      <c r="I15" s="157">
        <v>186</v>
      </c>
      <c r="J15" s="158">
        <v>123</v>
      </c>
      <c r="K15" s="195">
        <v>125</v>
      </c>
      <c r="L15" s="196">
        <v>34</v>
      </c>
      <c r="M15" s="197">
        <v>91</v>
      </c>
      <c r="N15" s="196">
        <v>97</v>
      </c>
      <c r="O15" s="196">
        <v>47</v>
      </c>
      <c r="P15" s="197">
        <v>50</v>
      </c>
      <c r="Q15" s="88">
        <v>14</v>
      </c>
      <c r="R15" s="157">
        <v>5</v>
      </c>
      <c r="S15" s="158">
        <v>9</v>
      </c>
      <c r="T15" s="88">
        <v>88</v>
      </c>
      <c r="U15" s="157">
        <v>7</v>
      </c>
      <c r="V15" s="158">
        <v>81</v>
      </c>
      <c r="W15" s="88">
        <v>4</v>
      </c>
      <c r="X15" s="157">
        <v>1</v>
      </c>
      <c r="Y15" s="158">
        <v>3</v>
      </c>
      <c r="Z15" s="88">
        <v>473</v>
      </c>
      <c r="AA15" s="157">
        <v>185</v>
      </c>
      <c r="AB15" s="158">
        <v>288</v>
      </c>
      <c r="AC15" s="88">
        <v>3</v>
      </c>
      <c r="AD15" s="157">
        <v>3</v>
      </c>
      <c r="AE15" s="158">
        <v>0</v>
      </c>
      <c r="AF15" s="88">
        <v>0</v>
      </c>
      <c r="AG15" s="157">
        <v>0</v>
      </c>
      <c r="AH15" s="158">
        <v>0</v>
      </c>
      <c r="AI15" s="88">
        <v>73</v>
      </c>
      <c r="AJ15" s="157">
        <v>55</v>
      </c>
      <c r="AK15" s="158">
        <v>18</v>
      </c>
      <c r="AL15" s="88">
        <v>5</v>
      </c>
      <c r="AM15" s="157">
        <v>5</v>
      </c>
      <c r="AN15" s="158">
        <v>0</v>
      </c>
      <c r="AO15" s="88">
        <v>127</v>
      </c>
      <c r="AP15" s="157">
        <v>66</v>
      </c>
      <c r="AQ15" s="158">
        <v>61</v>
      </c>
      <c r="AR15" s="88">
        <v>7</v>
      </c>
      <c r="AS15" s="157">
        <v>7</v>
      </c>
      <c r="AT15" s="158">
        <v>0</v>
      </c>
      <c r="AU15" s="88">
        <v>191</v>
      </c>
      <c r="AV15" s="88">
        <v>68</v>
      </c>
      <c r="AW15" s="88">
        <v>123</v>
      </c>
      <c r="AX15" s="159"/>
      <c r="AY15" s="159"/>
      <c r="AZ15" s="159"/>
      <c r="BA15" s="159"/>
      <c r="BB15" s="159"/>
      <c r="BC15" s="159"/>
      <c r="BD15" s="159"/>
      <c r="BE15" s="159"/>
      <c r="BF15" s="159"/>
      <c r="BG15" s="79"/>
      <c r="BH15" s="79"/>
      <c r="BI15" s="79"/>
      <c r="BJ15" s="79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</row>
    <row r="16" spans="1:76" s="92" customFormat="1" ht="30" customHeight="1">
      <c r="A16" s="238">
        <v>2020</v>
      </c>
      <c r="B16" s="239">
        <v>1615</v>
      </c>
      <c r="C16" s="239">
        <v>699</v>
      </c>
      <c r="D16" s="161">
        <v>916</v>
      </c>
      <c r="E16" s="239">
        <v>32</v>
      </c>
      <c r="F16" s="240">
        <v>2</v>
      </c>
      <c r="G16" s="241">
        <v>30</v>
      </c>
      <c r="H16" s="239">
        <v>344</v>
      </c>
      <c r="I16" s="240">
        <v>191</v>
      </c>
      <c r="J16" s="241">
        <v>153</v>
      </c>
      <c r="K16" s="242">
        <v>96</v>
      </c>
      <c r="L16" s="243">
        <v>25</v>
      </c>
      <c r="M16" s="244">
        <v>71</v>
      </c>
      <c r="N16" s="243">
        <v>85</v>
      </c>
      <c r="O16" s="243">
        <v>43</v>
      </c>
      <c r="P16" s="244">
        <v>42</v>
      </c>
      <c r="Q16" s="239">
        <v>9</v>
      </c>
      <c r="R16" s="240">
        <v>1</v>
      </c>
      <c r="S16" s="241">
        <v>8</v>
      </c>
      <c r="T16" s="239">
        <v>87</v>
      </c>
      <c r="U16" s="240">
        <v>6</v>
      </c>
      <c r="V16" s="241">
        <v>81</v>
      </c>
      <c r="W16" s="239">
        <v>3</v>
      </c>
      <c r="X16" s="240">
        <v>1</v>
      </c>
      <c r="Y16" s="241">
        <v>2</v>
      </c>
      <c r="Z16" s="239">
        <v>538</v>
      </c>
      <c r="AA16" s="240">
        <v>220</v>
      </c>
      <c r="AB16" s="241">
        <v>318</v>
      </c>
      <c r="AC16" s="239">
        <v>4</v>
      </c>
      <c r="AD16" s="240">
        <v>4</v>
      </c>
      <c r="AE16" s="241">
        <v>0</v>
      </c>
      <c r="AF16" s="239">
        <v>0</v>
      </c>
      <c r="AG16" s="240">
        <v>0</v>
      </c>
      <c r="AH16" s="241">
        <v>0</v>
      </c>
      <c r="AI16" s="239">
        <v>73</v>
      </c>
      <c r="AJ16" s="240">
        <v>56</v>
      </c>
      <c r="AK16" s="241">
        <v>17</v>
      </c>
      <c r="AL16" s="239">
        <v>4</v>
      </c>
      <c r="AM16" s="240">
        <v>4</v>
      </c>
      <c r="AN16" s="241">
        <v>0</v>
      </c>
      <c r="AO16" s="239">
        <v>109</v>
      </c>
      <c r="AP16" s="240">
        <v>59</v>
      </c>
      <c r="AQ16" s="241">
        <v>50</v>
      </c>
      <c r="AR16" s="239">
        <v>5</v>
      </c>
      <c r="AS16" s="240">
        <v>5</v>
      </c>
      <c r="AT16" s="241">
        <v>0</v>
      </c>
      <c r="AU16" s="239">
        <v>226</v>
      </c>
      <c r="AV16" s="239">
        <v>82</v>
      </c>
      <c r="AW16" s="239">
        <v>144</v>
      </c>
      <c r="AX16" s="159"/>
      <c r="AY16" s="159"/>
      <c r="AZ16" s="159"/>
      <c r="BA16" s="159"/>
      <c r="BB16" s="159"/>
      <c r="BC16" s="159"/>
      <c r="BD16" s="159"/>
      <c r="BE16" s="159"/>
      <c r="BF16" s="159"/>
      <c r="BG16" s="79"/>
      <c r="BH16" s="79"/>
      <c r="BI16" s="79"/>
      <c r="BJ16" s="79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</row>
    <row r="17" spans="1:51" ht="27.75" customHeight="1">
      <c r="A17" s="287" t="s">
        <v>198</v>
      </c>
      <c r="B17" s="287"/>
      <c r="C17" s="287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3.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3.5">
      <c r="A19" s="92"/>
      <c r="B19" s="40"/>
      <c r="C19" s="40"/>
      <c r="D19" s="40"/>
      <c r="E19" s="40"/>
      <c r="F19" s="157"/>
      <c r="G19" s="157"/>
      <c r="H19" s="40"/>
      <c r="I19" s="157"/>
      <c r="J19" s="157"/>
      <c r="K19" s="40"/>
      <c r="L19" s="40"/>
      <c r="M19" s="40"/>
      <c r="N19" s="40"/>
      <c r="O19" s="40"/>
      <c r="P19" s="40"/>
      <c r="Q19" s="40"/>
      <c r="R19" s="157"/>
      <c r="S19" s="157"/>
      <c r="T19" s="40"/>
      <c r="U19" s="157"/>
      <c r="V19" s="157"/>
      <c r="W19" s="40"/>
      <c r="X19" s="157"/>
      <c r="Y19" s="157"/>
      <c r="Z19" s="40"/>
      <c r="AA19" s="157"/>
      <c r="AB19" s="157"/>
      <c r="AC19" s="40"/>
      <c r="AD19" s="157"/>
      <c r="AE19" s="157"/>
      <c r="AF19" s="40"/>
      <c r="AG19" s="157"/>
      <c r="AH19" s="157"/>
      <c r="AI19" s="88"/>
      <c r="AJ19" s="157"/>
      <c r="AK19" s="157"/>
      <c r="AL19" s="40"/>
      <c r="AM19" s="157"/>
      <c r="AN19" s="157"/>
      <c r="AO19" s="40"/>
      <c r="AP19" s="157"/>
      <c r="AQ19" s="157"/>
      <c r="AR19" s="40"/>
      <c r="AS19" s="157"/>
      <c r="AT19" s="157"/>
      <c r="AU19" s="88"/>
      <c r="AV19" s="157"/>
      <c r="AW19" s="157"/>
      <c r="AX19" s="92"/>
      <c r="AY19" s="92"/>
    </row>
  </sheetData>
  <sheetProtection/>
  <mergeCells count="20">
    <mergeCell ref="K5:M5"/>
    <mergeCell ref="AC5:AE5"/>
    <mergeCell ref="AF5:AH5"/>
    <mergeCell ref="N5:P5"/>
    <mergeCell ref="A17:C17"/>
    <mergeCell ref="A5:A6"/>
    <mergeCell ref="T5:V5"/>
    <mergeCell ref="E5:G5"/>
    <mergeCell ref="H5:J5"/>
    <mergeCell ref="Q5:S5"/>
    <mergeCell ref="B5:D5"/>
    <mergeCell ref="BG5:BI5"/>
    <mergeCell ref="AI5:AK5"/>
    <mergeCell ref="AL5:AN5"/>
    <mergeCell ref="AR5:AT5"/>
    <mergeCell ref="A2:H2"/>
    <mergeCell ref="AU5:AW5"/>
    <mergeCell ref="AO5:AQ5"/>
    <mergeCell ref="Z5:AB5"/>
    <mergeCell ref="W5:Y5"/>
  </mergeCells>
  <printOptions/>
  <pageMargins left="0.5" right="0.4" top="0.8267716535433072" bottom="0.31496062992125984" header="0.7086614173228347" footer="0.5118110236220472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A15" sqref="A15"/>
    </sheetView>
  </sheetViews>
  <sheetFormatPr defaultColWidth="8.88671875" defaultRowHeight="13.5"/>
  <cols>
    <col min="1" max="1" width="10.3359375" style="89" customWidth="1"/>
    <col min="2" max="2" width="17.77734375" style="153" customWidth="1"/>
    <col min="3" max="3" width="22.21484375" style="153" customWidth="1"/>
    <col min="4" max="4" width="16.5546875" style="153" customWidth="1"/>
    <col min="5" max="5" width="24.10546875" style="153" customWidth="1"/>
    <col min="6" max="16384" width="8.88671875" style="89" customWidth="1"/>
  </cols>
  <sheetData>
    <row r="2" spans="1:8" ht="18.75">
      <c r="A2" s="309" t="s">
        <v>291</v>
      </c>
      <c r="B2" s="309"/>
      <c r="C2" s="309"/>
      <c r="D2" s="309"/>
      <c r="E2" s="309"/>
      <c r="F2" s="309"/>
      <c r="G2" s="309"/>
      <c r="H2" s="309"/>
    </row>
    <row r="4" ht="13.5">
      <c r="A4" s="199" t="s">
        <v>211</v>
      </c>
    </row>
    <row r="5" spans="1:5" ht="30" customHeight="1">
      <c r="A5" s="133" t="s">
        <v>89</v>
      </c>
      <c r="B5" s="207" t="s">
        <v>240</v>
      </c>
      <c r="C5" s="151" t="s">
        <v>241</v>
      </c>
      <c r="D5" s="151" t="s">
        <v>242</v>
      </c>
      <c r="E5" s="134" t="s">
        <v>126</v>
      </c>
    </row>
    <row r="6" spans="1:5" ht="30" customHeight="1">
      <c r="A6" s="13">
        <v>2011</v>
      </c>
      <c r="B6" s="152">
        <v>1031</v>
      </c>
      <c r="C6" s="152">
        <v>41</v>
      </c>
      <c r="D6" s="152">
        <v>1327</v>
      </c>
      <c r="E6" s="152">
        <v>14</v>
      </c>
    </row>
    <row r="7" spans="1:5" ht="30" customHeight="1">
      <c r="A7" s="13">
        <v>2012</v>
      </c>
      <c r="B7" s="152">
        <v>1072</v>
      </c>
      <c r="C7" s="152">
        <v>52</v>
      </c>
      <c r="D7" s="152">
        <v>1333</v>
      </c>
      <c r="E7" s="152">
        <v>24</v>
      </c>
    </row>
    <row r="8" spans="1:5" ht="30" customHeight="1">
      <c r="A8" s="13">
        <v>2013</v>
      </c>
      <c r="B8" s="106">
        <v>1012</v>
      </c>
      <c r="C8" s="106">
        <v>49</v>
      </c>
      <c r="D8" s="106">
        <v>1241</v>
      </c>
      <c r="E8" s="106">
        <v>15</v>
      </c>
    </row>
    <row r="9" spans="1:5" ht="30" customHeight="1">
      <c r="A9" s="13">
        <v>2014</v>
      </c>
      <c r="B9" s="106">
        <v>893</v>
      </c>
      <c r="C9" s="106">
        <v>37</v>
      </c>
      <c r="D9" s="106">
        <v>1138</v>
      </c>
      <c r="E9" s="106">
        <v>12</v>
      </c>
    </row>
    <row r="10" spans="1:5" ht="30" customHeight="1">
      <c r="A10" s="13">
        <v>2015</v>
      </c>
      <c r="B10" s="106">
        <v>939</v>
      </c>
      <c r="C10" s="106">
        <v>47</v>
      </c>
      <c r="D10" s="106">
        <v>1140</v>
      </c>
      <c r="E10" s="106">
        <v>17</v>
      </c>
    </row>
    <row r="11" spans="1:5" ht="30" customHeight="1">
      <c r="A11" s="13">
        <v>2016</v>
      </c>
      <c r="B11" s="106">
        <v>830</v>
      </c>
      <c r="C11" s="106">
        <v>41</v>
      </c>
      <c r="D11" s="106">
        <v>1024</v>
      </c>
      <c r="E11" s="106">
        <v>10</v>
      </c>
    </row>
    <row r="12" spans="1:5" ht="30" customHeight="1">
      <c r="A12" s="13">
        <v>2017</v>
      </c>
      <c r="B12" s="106">
        <v>732</v>
      </c>
      <c r="C12" s="106">
        <v>41</v>
      </c>
      <c r="D12" s="106">
        <v>883</v>
      </c>
      <c r="E12" s="106">
        <v>11</v>
      </c>
    </row>
    <row r="13" spans="1:5" ht="30" customHeight="1">
      <c r="A13" s="13">
        <v>2018</v>
      </c>
      <c r="B13" s="209">
        <v>667</v>
      </c>
      <c r="C13" s="209">
        <v>44</v>
      </c>
      <c r="D13" s="209">
        <v>787</v>
      </c>
      <c r="E13" s="209">
        <v>14</v>
      </c>
    </row>
    <row r="14" spans="1:5" ht="30" customHeight="1">
      <c r="A14" s="13">
        <v>2019</v>
      </c>
      <c r="B14" s="209">
        <v>625</v>
      </c>
      <c r="C14" s="209">
        <v>45</v>
      </c>
      <c r="D14" s="209">
        <v>705</v>
      </c>
      <c r="E14" s="209">
        <v>11</v>
      </c>
    </row>
    <row r="15" spans="1:5" ht="30" customHeight="1">
      <c r="A15" s="168">
        <v>2020</v>
      </c>
      <c r="B15" s="169">
        <v>521</v>
      </c>
      <c r="C15" s="169">
        <v>31</v>
      </c>
      <c r="D15" s="169">
        <v>594</v>
      </c>
      <c r="E15" s="169">
        <v>9</v>
      </c>
    </row>
    <row r="16" spans="1:5" s="201" customFormat="1" ht="22.5" customHeight="1">
      <c r="A16" s="313" t="s">
        <v>212</v>
      </c>
      <c r="B16" s="313"/>
      <c r="C16" s="313"/>
      <c r="D16" s="206"/>
      <c r="E16" s="206"/>
    </row>
    <row r="17" spans="1:5" s="201" customFormat="1" ht="22.5" customHeight="1">
      <c r="A17" s="12" t="s">
        <v>213</v>
      </c>
      <c r="B17" s="206"/>
      <c r="C17" s="206"/>
      <c r="D17" s="206"/>
      <c r="E17" s="206"/>
    </row>
  </sheetData>
  <sheetProtection/>
  <mergeCells count="2">
    <mergeCell ref="A2:H2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2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L5" sqref="AL5:AN5"/>
    </sheetView>
  </sheetViews>
  <sheetFormatPr defaultColWidth="8.88671875" defaultRowHeight="13.5"/>
  <cols>
    <col min="1" max="1" width="8.88671875" style="12" customWidth="1"/>
    <col min="2" max="2" width="8.21484375" style="12" customWidth="1"/>
    <col min="3" max="4" width="6.77734375" style="12" customWidth="1"/>
    <col min="5" max="10" width="7.10546875" style="12" customWidth="1"/>
    <col min="11" max="11" width="7.3359375" style="12" customWidth="1"/>
    <col min="12" max="12" width="7.4453125" style="12" customWidth="1"/>
    <col min="13" max="13" width="7.5546875" style="12" customWidth="1"/>
    <col min="14" max="61" width="7.10546875" style="12" customWidth="1"/>
    <col min="62" max="16384" width="8.88671875" style="12" customWidth="1"/>
  </cols>
  <sheetData>
    <row r="2" spans="1:4" ht="27.75" customHeight="1">
      <c r="A2" s="110" t="s">
        <v>292</v>
      </c>
      <c r="D2" s="110"/>
    </row>
    <row r="3" ht="13.5" customHeight="1"/>
    <row r="4" ht="18.75" customHeight="1">
      <c r="A4" s="12" t="s">
        <v>202</v>
      </c>
    </row>
    <row r="5" spans="1:61" ht="27.75" customHeight="1">
      <c r="A5" s="296" t="s">
        <v>137</v>
      </c>
      <c r="B5" s="314" t="s">
        <v>58</v>
      </c>
      <c r="C5" s="295"/>
      <c r="D5" s="298"/>
      <c r="E5" s="269" t="s">
        <v>127</v>
      </c>
      <c r="F5" s="295"/>
      <c r="G5" s="298"/>
      <c r="H5" s="267" t="s">
        <v>128</v>
      </c>
      <c r="I5" s="295"/>
      <c r="J5" s="298"/>
      <c r="K5" s="315" t="s">
        <v>243</v>
      </c>
      <c r="L5" s="316"/>
      <c r="M5" s="317"/>
      <c r="N5" s="269" t="s">
        <v>129</v>
      </c>
      <c r="O5" s="295"/>
      <c r="P5" s="298"/>
      <c r="Q5" s="267" t="s">
        <v>130</v>
      </c>
      <c r="R5" s="295"/>
      <c r="S5" s="298"/>
      <c r="T5" s="267" t="s">
        <v>131</v>
      </c>
      <c r="U5" s="295"/>
      <c r="V5" s="298"/>
      <c r="W5" s="267" t="s">
        <v>244</v>
      </c>
      <c r="X5" s="295"/>
      <c r="Y5" s="298"/>
      <c r="Z5" s="267" t="s">
        <v>245</v>
      </c>
      <c r="AA5" s="295"/>
      <c r="AB5" s="298"/>
      <c r="AC5" s="267" t="s">
        <v>246</v>
      </c>
      <c r="AD5" s="295"/>
      <c r="AE5" s="298"/>
      <c r="AF5" s="267" t="s">
        <v>247</v>
      </c>
      <c r="AG5" s="295"/>
      <c r="AH5" s="298"/>
      <c r="AI5" s="267" t="s">
        <v>248</v>
      </c>
      <c r="AJ5" s="295"/>
      <c r="AK5" s="298"/>
      <c r="AL5" s="338" t="s">
        <v>301</v>
      </c>
      <c r="AM5" s="339"/>
      <c r="AN5" s="340"/>
      <c r="AO5" s="269" t="s">
        <v>249</v>
      </c>
      <c r="AP5" s="295"/>
      <c r="AQ5" s="298"/>
      <c r="AR5" s="267" t="s">
        <v>250</v>
      </c>
      <c r="AS5" s="295"/>
      <c r="AT5" s="298"/>
      <c r="AU5" s="267" t="s">
        <v>132</v>
      </c>
      <c r="AV5" s="295"/>
      <c r="AW5" s="298"/>
      <c r="AX5" s="269" t="s">
        <v>133</v>
      </c>
      <c r="AY5" s="295"/>
      <c r="AZ5" s="298"/>
      <c r="BA5" s="269" t="s">
        <v>134</v>
      </c>
      <c r="BB5" s="295"/>
      <c r="BC5" s="298"/>
      <c r="BD5" s="269" t="s">
        <v>135</v>
      </c>
      <c r="BE5" s="295"/>
      <c r="BF5" s="298"/>
      <c r="BG5" s="267" t="s">
        <v>136</v>
      </c>
      <c r="BH5" s="295"/>
      <c r="BI5" s="295"/>
    </row>
    <row r="6" spans="1:61" ht="17.25" customHeight="1">
      <c r="A6" s="285"/>
      <c r="B6" s="109"/>
      <c r="C6" s="5" t="s">
        <v>59</v>
      </c>
      <c r="D6" s="5" t="s">
        <v>60</v>
      </c>
      <c r="E6" s="65"/>
      <c r="F6" s="5" t="s">
        <v>59</v>
      </c>
      <c r="G6" s="5" t="s">
        <v>60</v>
      </c>
      <c r="H6" s="65"/>
      <c r="I6" s="5" t="s">
        <v>59</v>
      </c>
      <c r="J6" s="5" t="s">
        <v>60</v>
      </c>
      <c r="K6" s="65"/>
      <c r="L6" s="5" t="s">
        <v>59</v>
      </c>
      <c r="M6" s="5" t="s">
        <v>60</v>
      </c>
      <c r="N6" s="65"/>
      <c r="O6" s="5" t="s">
        <v>59</v>
      </c>
      <c r="P6" s="5" t="s">
        <v>60</v>
      </c>
      <c r="Q6" s="65"/>
      <c r="R6" s="5" t="s">
        <v>59</v>
      </c>
      <c r="S6" s="5" t="s">
        <v>60</v>
      </c>
      <c r="T6" s="65"/>
      <c r="U6" s="5" t="s">
        <v>59</v>
      </c>
      <c r="V6" s="5" t="s">
        <v>60</v>
      </c>
      <c r="W6" s="65"/>
      <c r="X6" s="5" t="s">
        <v>59</v>
      </c>
      <c r="Y6" s="5" t="s">
        <v>60</v>
      </c>
      <c r="Z6" s="65"/>
      <c r="AA6" s="5" t="s">
        <v>59</v>
      </c>
      <c r="AB6" s="5" t="s">
        <v>60</v>
      </c>
      <c r="AC6" s="65"/>
      <c r="AD6" s="5" t="s">
        <v>59</v>
      </c>
      <c r="AE6" s="5" t="s">
        <v>60</v>
      </c>
      <c r="AF6" s="65"/>
      <c r="AG6" s="5" t="s">
        <v>59</v>
      </c>
      <c r="AH6" s="5" t="s">
        <v>60</v>
      </c>
      <c r="AI6" s="65"/>
      <c r="AJ6" s="5" t="s">
        <v>59</v>
      </c>
      <c r="AK6" s="5" t="s">
        <v>60</v>
      </c>
      <c r="AL6" s="65"/>
      <c r="AM6" s="5" t="s">
        <v>59</v>
      </c>
      <c r="AN6" s="5" t="s">
        <v>60</v>
      </c>
      <c r="AO6" s="65"/>
      <c r="AP6" s="5" t="s">
        <v>59</v>
      </c>
      <c r="AQ6" s="5" t="s">
        <v>60</v>
      </c>
      <c r="AR6" s="65"/>
      <c r="AS6" s="5" t="s">
        <v>59</v>
      </c>
      <c r="AT6" s="5" t="s">
        <v>60</v>
      </c>
      <c r="AU6" s="65"/>
      <c r="AV6" s="5" t="s">
        <v>59</v>
      </c>
      <c r="AW6" s="5" t="s">
        <v>60</v>
      </c>
      <c r="AX6" s="65"/>
      <c r="AY6" s="5" t="s">
        <v>59</v>
      </c>
      <c r="AZ6" s="5" t="s">
        <v>60</v>
      </c>
      <c r="BA6" s="65"/>
      <c r="BB6" s="5" t="s">
        <v>59</v>
      </c>
      <c r="BC6" s="5" t="s">
        <v>60</v>
      </c>
      <c r="BD6" s="65"/>
      <c r="BE6" s="5" t="s">
        <v>59</v>
      </c>
      <c r="BF6" s="5" t="s">
        <v>60</v>
      </c>
      <c r="BG6" s="65"/>
      <c r="BH6" s="5" t="s">
        <v>59</v>
      </c>
      <c r="BI6" s="6" t="s">
        <v>60</v>
      </c>
    </row>
    <row r="7" spans="1:74" s="29" customFormat="1" ht="35.25" customHeight="1">
      <c r="A7" s="123">
        <v>2015</v>
      </c>
      <c r="B7" s="124">
        <f>SUM(C7:D7)</f>
        <v>1079</v>
      </c>
      <c r="C7" s="121">
        <f>F7+I7+L7+O7+R7+U7+X7+AA7+AD7+AG7+AJ7+AM7+AP7+AS7+AV7+AY7+BB7+BE7+BH7</f>
        <v>574</v>
      </c>
      <c r="D7" s="121">
        <f>G7+J7+M7+P7+S7+V7+Y7+AB7+AE7+AH7+AK7+AN7+AQ7+AT7+AW7+AZ7+BC7+BF7+BI7</f>
        <v>505</v>
      </c>
      <c r="E7" s="125">
        <v>23</v>
      </c>
      <c r="F7" s="126">
        <v>13</v>
      </c>
      <c r="G7" s="126">
        <v>10</v>
      </c>
      <c r="H7" s="125">
        <v>296</v>
      </c>
      <c r="I7" s="126">
        <v>191</v>
      </c>
      <c r="J7" s="126">
        <v>105</v>
      </c>
      <c r="K7" s="125">
        <v>2</v>
      </c>
      <c r="L7" s="126">
        <v>1</v>
      </c>
      <c r="M7" s="126">
        <v>1</v>
      </c>
      <c r="N7" s="125">
        <v>59</v>
      </c>
      <c r="O7" s="126">
        <v>32</v>
      </c>
      <c r="P7" s="126">
        <v>27</v>
      </c>
      <c r="Q7" s="125">
        <v>19</v>
      </c>
      <c r="R7" s="126">
        <v>5</v>
      </c>
      <c r="S7" s="126">
        <v>14</v>
      </c>
      <c r="T7" s="125">
        <v>44</v>
      </c>
      <c r="U7" s="126">
        <v>18</v>
      </c>
      <c r="V7" s="126">
        <v>26</v>
      </c>
      <c r="W7" s="125">
        <v>0</v>
      </c>
      <c r="X7" s="126">
        <v>0</v>
      </c>
      <c r="Y7" s="126">
        <v>0</v>
      </c>
      <c r="Z7" s="125">
        <v>0</v>
      </c>
      <c r="AA7" s="126">
        <v>0</v>
      </c>
      <c r="AB7" s="126">
        <v>0</v>
      </c>
      <c r="AC7" s="125">
        <v>289</v>
      </c>
      <c r="AD7" s="126">
        <v>126</v>
      </c>
      <c r="AE7" s="126">
        <v>163</v>
      </c>
      <c r="AF7" s="125">
        <v>106</v>
      </c>
      <c r="AG7" s="126">
        <v>54</v>
      </c>
      <c r="AH7" s="126">
        <v>52</v>
      </c>
      <c r="AI7" s="125">
        <v>62</v>
      </c>
      <c r="AJ7" s="126">
        <v>33</v>
      </c>
      <c r="AK7" s="126">
        <v>29</v>
      </c>
      <c r="AL7" s="125">
        <v>2</v>
      </c>
      <c r="AM7" s="126">
        <v>0</v>
      </c>
      <c r="AN7" s="126">
        <v>2</v>
      </c>
      <c r="AO7" s="125">
        <v>5</v>
      </c>
      <c r="AP7" s="126">
        <v>4</v>
      </c>
      <c r="AQ7" s="126">
        <v>1</v>
      </c>
      <c r="AR7" s="125">
        <v>20</v>
      </c>
      <c r="AS7" s="126">
        <v>10</v>
      </c>
      <c r="AT7" s="126">
        <v>10</v>
      </c>
      <c r="AU7" s="125">
        <v>0</v>
      </c>
      <c r="AV7" s="126">
        <v>0</v>
      </c>
      <c r="AW7" s="126">
        <v>0</v>
      </c>
      <c r="AX7" s="125">
        <v>2</v>
      </c>
      <c r="AY7" s="126">
        <v>2</v>
      </c>
      <c r="AZ7" s="126">
        <v>0</v>
      </c>
      <c r="BA7" s="125">
        <v>1</v>
      </c>
      <c r="BB7" s="126">
        <v>0</v>
      </c>
      <c r="BC7" s="126">
        <v>1</v>
      </c>
      <c r="BD7" s="125">
        <v>69</v>
      </c>
      <c r="BE7" s="126">
        <v>33</v>
      </c>
      <c r="BF7" s="126">
        <v>36</v>
      </c>
      <c r="BG7" s="125">
        <v>80</v>
      </c>
      <c r="BH7" s="126">
        <v>52</v>
      </c>
      <c r="BI7" s="126">
        <v>28</v>
      </c>
      <c r="BJ7" s="112"/>
      <c r="BK7" s="112"/>
      <c r="BL7" s="112"/>
      <c r="BM7" s="112"/>
      <c r="BN7" s="112"/>
      <c r="BO7" s="112"/>
      <c r="BP7" s="24"/>
      <c r="BQ7" s="24"/>
      <c r="BR7" s="24"/>
      <c r="BS7" s="24"/>
      <c r="BT7" s="24"/>
      <c r="BU7" s="111"/>
      <c r="BV7" s="111"/>
    </row>
    <row r="8" spans="1:74" s="24" customFormat="1" ht="35.25" customHeight="1">
      <c r="A8" s="128">
        <v>2016</v>
      </c>
      <c r="B8" s="129">
        <v>1119</v>
      </c>
      <c r="C8" s="52">
        <v>599</v>
      </c>
      <c r="D8" s="52">
        <v>520</v>
      </c>
      <c r="E8" s="129">
        <v>34</v>
      </c>
      <c r="F8" s="130">
        <v>17</v>
      </c>
      <c r="G8" s="130">
        <v>17</v>
      </c>
      <c r="H8" s="129">
        <v>308</v>
      </c>
      <c r="I8" s="130">
        <v>191</v>
      </c>
      <c r="J8" s="130">
        <v>117</v>
      </c>
      <c r="K8" s="129">
        <v>2</v>
      </c>
      <c r="L8" s="130">
        <v>1</v>
      </c>
      <c r="M8" s="130">
        <v>1</v>
      </c>
      <c r="N8" s="129">
        <v>66</v>
      </c>
      <c r="O8" s="130">
        <v>26</v>
      </c>
      <c r="P8" s="130">
        <v>40</v>
      </c>
      <c r="Q8" s="129">
        <v>11</v>
      </c>
      <c r="R8" s="130">
        <v>7</v>
      </c>
      <c r="S8" s="130">
        <v>4</v>
      </c>
      <c r="T8" s="129">
        <v>57</v>
      </c>
      <c r="U8" s="130">
        <v>19</v>
      </c>
      <c r="V8" s="130">
        <v>38</v>
      </c>
      <c r="W8" s="129">
        <v>0</v>
      </c>
      <c r="X8" s="130">
        <v>0</v>
      </c>
      <c r="Y8" s="130">
        <v>0</v>
      </c>
      <c r="Z8" s="129">
        <v>0</v>
      </c>
      <c r="AA8" s="130">
        <v>0</v>
      </c>
      <c r="AB8" s="130">
        <v>0</v>
      </c>
      <c r="AC8" s="129">
        <v>295</v>
      </c>
      <c r="AD8" s="130">
        <v>131</v>
      </c>
      <c r="AE8" s="130">
        <v>164</v>
      </c>
      <c r="AF8" s="129">
        <v>90</v>
      </c>
      <c r="AG8" s="130">
        <v>54</v>
      </c>
      <c r="AH8" s="130">
        <v>36</v>
      </c>
      <c r="AI8" s="129">
        <v>65</v>
      </c>
      <c r="AJ8" s="130">
        <v>47</v>
      </c>
      <c r="AK8" s="130">
        <v>18</v>
      </c>
      <c r="AL8" s="129">
        <v>0</v>
      </c>
      <c r="AM8" s="130">
        <v>0</v>
      </c>
      <c r="AN8" s="130">
        <v>0</v>
      </c>
      <c r="AO8" s="129">
        <v>5</v>
      </c>
      <c r="AP8" s="130">
        <v>2</v>
      </c>
      <c r="AQ8" s="130">
        <v>3</v>
      </c>
      <c r="AR8" s="129">
        <v>25</v>
      </c>
      <c r="AS8" s="130">
        <v>13</v>
      </c>
      <c r="AT8" s="130">
        <v>12</v>
      </c>
      <c r="AU8" s="129">
        <v>0</v>
      </c>
      <c r="AV8" s="130">
        <v>0</v>
      </c>
      <c r="AW8" s="130">
        <v>0</v>
      </c>
      <c r="AX8" s="129">
        <v>2</v>
      </c>
      <c r="AY8" s="130">
        <v>1</v>
      </c>
      <c r="AZ8" s="130">
        <v>1</v>
      </c>
      <c r="BA8" s="129">
        <v>2</v>
      </c>
      <c r="BB8" s="130">
        <v>2</v>
      </c>
      <c r="BC8" s="130">
        <v>0</v>
      </c>
      <c r="BD8" s="129">
        <v>53</v>
      </c>
      <c r="BE8" s="130">
        <v>21</v>
      </c>
      <c r="BF8" s="130">
        <v>32</v>
      </c>
      <c r="BG8" s="129">
        <v>104</v>
      </c>
      <c r="BH8" s="130">
        <v>67</v>
      </c>
      <c r="BI8" s="130">
        <v>37</v>
      </c>
      <c r="BJ8" s="112"/>
      <c r="BK8" s="112"/>
      <c r="BL8" s="112"/>
      <c r="BM8" s="112"/>
      <c r="BN8" s="112"/>
      <c r="BO8" s="112"/>
      <c r="BU8" s="111"/>
      <c r="BV8" s="111"/>
    </row>
    <row r="9" spans="1:74" s="29" customFormat="1" ht="35.25" customHeight="1">
      <c r="A9" s="128">
        <v>2017</v>
      </c>
      <c r="B9" s="162">
        <v>1237</v>
      </c>
      <c r="C9" s="52">
        <v>641</v>
      </c>
      <c r="D9" s="52">
        <v>596</v>
      </c>
      <c r="E9" s="129">
        <v>41</v>
      </c>
      <c r="F9" s="130">
        <v>19</v>
      </c>
      <c r="G9" s="130">
        <v>22</v>
      </c>
      <c r="H9" s="129">
        <v>352</v>
      </c>
      <c r="I9" s="130">
        <v>200</v>
      </c>
      <c r="J9" s="130">
        <v>152</v>
      </c>
      <c r="K9" s="129">
        <v>3</v>
      </c>
      <c r="L9" s="130">
        <v>1</v>
      </c>
      <c r="M9" s="130">
        <v>2</v>
      </c>
      <c r="N9" s="129">
        <v>42</v>
      </c>
      <c r="O9" s="130">
        <v>18</v>
      </c>
      <c r="P9" s="130">
        <v>24</v>
      </c>
      <c r="Q9" s="129">
        <v>18</v>
      </c>
      <c r="R9" s="130">
        <v>10</v>
      </c>
      <c r="S9" s="130">
        <v>8</v>
      </c>
      <c r="T9" s="129">
        <v>42</v>
      </c>
      <c r="U9" s="130">
        <v>14</v>
      </c>
      <c r="V9" s="130">
        <v>28</v>
      </c>
      <c r="W9" s="129">
        <v>0</v>
      </c>
      <c r="X9" s="130">
        <v>0</v>
      </c>
      <c r="Y9" s="130">
        <v>0</v>
      </c>
      <c r="Z9" s="129">
        <v>0</v>
      </c>
      <c r="AA9" s="130">
        <v>0</v>
      </c>
      <c r="AB9" s="130">
        <v>0</v>
      </c>
      <c r="AC9" s="129">
        <v>312</v>
      </c>
      <c r="AD9" s="130">
        <v>137</v>
      </c>
      <c r="AE9" s="130">
        <v>175</v>
      </c>
      <c r="AF9" s="129">
        <v>146</v>
      </c>
      <c r="AG9" s="130">
        <v>80</v>
      </c>
      <c r="AH9" s="130">
        <v>66</v>
      </c>
      <c r="AI9" s="129">
        <v>62</v>
      </c>
      <c r="AJ9" s="130">
        <v>44</v>
      </c>
      <c r="AK9" s="130">
        <v>18</v>
      </c>
      <c r="AL9" s="129">
        <v>3</v>
      </c>
      <c r="AM9" s="130">
        <v>1</v>
      </c>
      <c r="AN9" s="130">
        <v>2</v>
      </c>
      <c r="AO9" s="129">
        <v>6</v>
      </c>
      <c r="AP9" s="130">
        <v>1</v>
      </c>
      <c r="AQ9" s="130">
        <v>5</v>
      </c>
      <c r="AR9" s="129">
        <v>38</v>
      </c>
      <c r="AS9" s="130">
        <v>20</v>
      </c>
      <c r="AT9" s="130">
        <v>18</v>
      </c>
      <c r="AU9" s="129">
        <v>0</v>
      </c>
      <c r="AV9" s="130">
        <v>0</v>
      </c>
      <c r="AW9" s="130">
        <v>0</v>
      </c>
      <c r="AX9" s="129">
        <v>2</v>
      </c>
      <c r="AY9" s="130">
        <v>0</v>
      </c>
      <c r="AZ9" s="130">
        <v>2</v>
      </c>
      <c r="BA9" s="129">
        <v>1</v>
      </c>
      <c r="BB9" s="130">
        <v>1</v>
      </c>
      <c r="BC9" s="130">
        <v>0</v>
      </c>
      <c r="BD9" s="129">
        <v>83</v>
      </c>
      <c r="BE9" s="130">
        <v>31</v>
      </c>
      <c r="BF9" s="130">
        <v>52</v>
      </c>
      <c r="BG9" s="129">
        <v>86</v>
      </c>
      <c r="BH9" s="130">
        <v>64</v>
      </c>
      <c r="BI9" s="130">
        <v>22</v>
      </c>
      <c r="BJ9" s="112"/>
      <c r="BK9" s="112"/>
      <c r="BL9" s="112"/>
      <c r="BM9" s="112"/>
      <c r="BN9" s="112"/>
      <c r="BO9" s="112"/>
      <c r="BP9" s="24"/>
      <c r="BQ9" s="24"/>
      <c r="BR9" s="24"/>
      <c r="BS9" s="24"/>
      <c r="BT9" s="24"/>
      <c r="BU9" s="111"/>
      <c r="BV9" s="111"/>
    </row>
    <row r="10" spans="1:74" s="24" customFormat="1" ht="35.25" customHeight="1">
      <c r="A10" s="128">
        <v>2018</v>
      </c>
      <c r="B10" s="162">
        <f>SUM(C10:D10)</f>
        <v>1214</v>
      </c>
      <c r="C10" s="52">
        <f>SUM(F10,I10,L10,O10,R10,U10,X10,AA10,AD10,AG10,AJ10,AM10,AP10,AS10,AV10,AY10,BB10,BE10,BH10)</f>
        <v>685</v>
      </c>
      <c r="D10" s="52">
        <f>SUM(G10,J10,M10,P10,S10,V10,Y10,AB10,AE10,AH10,AK10,AN10,AQ10,AT10,AW10,AZ10,BC10,BF10,BI10)</f>
        <v>529</v>
      </c>
      <c r="E10" s="129">
        <f>SUM(F10:G10)</f>
        <v>35</v>
      </c>
      <c r="F10" s="130">
        <v>14</v>
      </c>
      <c r="G10" s="130">
        <v>21</v>
      </c>
      <c r="H10" s="129">
        <f>SUM(I10:J10)</f>
        <v>322</v>
      </c>
      <c r="I10" s="130">
        <v>198</v>
      </c>
      <c r="J10" s="130">
        <v>124</v>
      </c>
      <c r="K10" s="129">
        <f>SUM(L10:M10)</f>
        <v>4</v>
      </c>
      <c r="L10" s="130">
        <v>3</v>
      </c>
      <c r="M10" s="130">
        <v>1</v>
      </c>
      <c r="N10" s="129">
        <f>SUM(O10:P10)</f>
        <v>61</v>
      </c>
      <c r="O10" s="130">
        <v>33</v>
      </c>
      <c r="P10" s="130">
        <v>28</v>
      </c>
      <c r="Q10" s="129">
        <f>SUM(R10:S10)</f>
        <v>9</v>
      </c>
      <c r="R10" s="130">
        <v>4</v>
      </c>
      <c r="S10" s="130">
        <v>5</v>
      </c>
      <c r="T10" s="129">
        <f>SUM(U10:V10)</f>
        <v>49</v>
      </c>
      <c r="U10" s="130">
        <v>18</v>
      </c>
      <c r="V10" s="130">
        <v>31</v>
      </c>
      <c r="W10" s="129">
        <f>SUM(X10:Y10)</f>
        <v>0</v>
      </c>
      <c r="X10" s="130">
        <v>0</v>
      </c>
      <c r="Y10" s="130">
        <v>0</v>
      </c>
      <c r="Z10" s="129">
        <f>SUM(AA10:AB10)</f>
        <v>0</v>
      </c>
      <c r="AA10" s="130">
        <v>0</v>
      </c>
      <c r="AB10" s="130">
        <v>0</v>
      </c>
      <c r="AC10" s="129">
        <f>SUM(AD10:AE10)</f>
        <v>279</v>
      </c>
      <c r="AD10" s="130">
        <v>155</v>
      </c>
      <c r="AE10" s="130">
        <v>124</v>
      </c>
      <c r="AF10" s="129">
        <f>SUM(AG10:AH10)</f>
        <v>153</v>
      </c>
      <c r="AG10" s="130">
        <v>86</v>
      </c>
      <c r="AH10" s="130">
        <v>67</v>
      </c>
      <c r="AI10" s="129">
        <f>SUM(AJ10:AK10)</f>
        <v>47</v>
      </c>
      <c r="AJ10" s="130">
        <v>32</v>
      </c>
      <c r="AK10" s="130">
        <v>15</v>
      </c>
      <c r="AL10" s="129">
        <f>SUM(AM10:AN10)</f>
        <v>3</v>
      </c>
      <c r="AM10" s="130">
        <v>2</v>
      </c>
      <c r="AN10" s="130">
        <v>1</v>
      </c>
      <c r="AO10" s="129">
        <f>SUM(AP10:AQ10)</f>
        <v>7</v>
      </c>
      <c r="AP10" s="130">
        <v>3</v>
      </c>
      <c r="AQ10" s="130">
        <v>4</v>
      </c>
      <c r="AR10" s="129">
        <f>SUM(AS10:AT10)</f>
        <v>32</v>
      </c>
      <c r="AS10" s="130">
        <v>18</v>
      </c>
      <c r="AT10" s="130">
        <v>14</v>
      </c>
      <c r="AU10" s="129">
        <f>SUM(AV10:AW10)</f>
        <v>0</v>
      </c>
      <c r="AV10" s="130">
        <v>0</v>
      </c>
      <c r="AW10" s="130">
        <v>0</v>
      </c>
      <c r="AX10" s="129">
        <f>SUM(AY10:AZ10)</f>
        <v>3</v>
      </c>
      <c r="AY10" s="130">
        <v>2</v>
      </c>
      <c r="AZ10" s="130">
        <v>1</v>
      </c>
      <c r="BA10" s="129">
        <f>SUM(BB10:BC10)</f>
        <v>1</v>
      </c>
      <c r="BB10" s="130">
        <v>0</v>
      </c>
      <c r="BC10" s="130">
        <v>1</v>
      </c>
      <c r="BD10" s="129">
        <f>SUM(BE10:BF10)</f>
        <v>100</v>
      </c>
      <c r="BE10" s="130">
        <v>40</v>
      </c>
      <c r="BF10" s="130">
        <v>60</v>
      </c>
      <c r="BG10" s="129">
        <f>SUM(BH10:BI10)</f>
        <v>109</v>
      </c>
      <c r="BH10" s="130">
        <v>77</v>
      </c>
      <c r="BI10" s="130">
        <v>32</v>
      </c>
      <c r="BJ10" s="112"/>
      <c r="BK10" s="112"/>
      <c r="BL10" s="112"/>
      <c r="BM10" s="112"/>
      <c r="BN10" s="112"/>
      <c r="BO10" s="112"/>
      <c r="BU10" s="111"/>
      <c r="BV10" s="111"/>
    </row>
    <row r="11" spans="1:74" s="24" customFormat="1" ht="35.25" customHeight="1">
      <c r="A11" s="255">
        <v>2019</v>
      </c>
      <c r="B11" s="162">
        <v>1174</v>
      </c>
      <c r="C11" s="52">
        <v>633</v>
      </c>
      <c r="D11" s="52">
        <v>541</v>
      </c>
      <c r="E11" s="129">
        <v>44</v>
      </c>
      <c r="F11" s="130">
        <v>23</v>
      </c>
      <c r="G11" s="130">
        <v>21</v>
      </c>
      <c r="H11" s="129">
        <v>335</v>
      </c>
      <c r="I11" s="130">
        <v>204</v>
      </c>
      <c r="J11" s="130">
        <v>131</v>
      </c>
      <c r="K11" s="129">
        <v>3</v>
      </c>
      <c r="L11" s="130" t="s">
        <v>281</v>
      </c>
      <c r="M11" s="130">
        <v>3</v>
      </c>
      <c r="N11" s="129">
        <v>42</v>
      </c>
      <c r="O11" s="130">
        <v>25</v>
      </c>
      <c r="P11" s="130">
        <v>17</v>
      </c>
      <c r="Q11" s="129">
        <v>10</v>
      </c>
      <c r="R11" s="130">
        <v>3</v>
      </c>
      <c r="S11" s="130">
        <v>7</v>
      </c>
      <c r="T11" s="129">
        <v>51</v>
      </c>
      <c r="U11" s="130">
        <v>24</v>
      </c>
      <c r="V11" s="130">
        <v>27</v>
      </c>
      <c r="W11" s="129" t="s">
        <v>281</v>
      </c>
      <c r="X11" s="130" t="s">
        <v>281</v>
      </c>
      <c r="Y11" s="130" t="s">
        <v>281</v>
      </c>
      <c r="Z11" s="129" t="s">
        <v>281</v>
      </c>
      <c r="AA11" s="130" t="s">
        <v>281</v>
      </c>
      <c r="AB11" s="130" t="s">
        <v>281</v>
      </c>
      <c r="AC11" s="129">
        <v>247</v>
      </c>
      <c r="AD11" s="130">
        <v>114</v>
      </c>
      <c r="AE11" s="130">
        <v>133</v>
      </c>
      <c r="AF11" s="129">
        <v>134</v>
      </c>
      <c r="AG11" s="130">
        <v>76</v>
      </c>
      <c r="AH11" s="130">
        <v>58</v>
      </c>
      <c r="AI11" s="129">
        <v>53</v>
      </c>
      <c r="AJ11" s="130">
        <v>32</v>
      </c>
      <c r="AK11" s="130">
        <v>21</v>
      </c>
      <c r="AL11" s="129">
        <v>2</v>
      </c>
      <c r="AM11" s="130" t="s">
        <v>281</v>
      </c>
      <c r="AN11" s="130">
        <v>2</v>
      </c>
      <c r="AO11" s="129">
        <v>10</v>
      </c>
      <c r="AP11" s="130">
        <v>2</v>
      </c>
      <c r="AQ11" s="130">
        <v>8</v>
      </c>
      <c r="AR11" s="129">
        <v>27</v>
      </c>
      <c r="AS11" s="130">
        <v>10</v>
      </c>
      <c r="AT11" s="130">
        <v>17</v>
      </c>
      <c r="AU11" s="129" t="s">
        <v>281</v>
      </c>
      <c r="AV11" s="130" t="s">
        <v>281</v>
      </c>
      <c r="AW11" s="130" t="s">
        <v>281</v>
      </c>
      <c r="AX11" s="129" t="s">
        <v>281</v>
      </c>
      <c r="AY11" s="130" t="s">
        <v>281</v>
      </c>
      <c r="AZ11" s="130" t="s">
        <v>281</v>
      </c>
      <c r="BA11" s="129">
        <v>1</v>
      </c>
      <c r="BB11" s="130" t="s">
        <v>281</v>
      </c>
      <c r="BC11" s="130">
        <v>1</v>
      </c>
      <c r="BD11" s="129">
        <v>118</v>
      </c>
      <c r="BE11" s="130">
        <v>50</v>
      </c>
      <c r="BF11" s="130">
        <v>68</v>
      </c>
      <c r="BG11" s="129">
        <v>97</v>
      </c>
      <c r="BH11" s="130">
        <v>70</v>
      </c>
      <c r="BI11" s="130">
        <v>27</v>
      </c>
      <c r="BJ11" s="112"/>
      <c r="BK11" s="112"/>
      <c r="BL11" s="112"/>
      <c r="BM11" s="112"/>
      <c r="BN11" s="112"/>
      <c r="BO11" s="112"/>
      <c r="BU11" s="111"/>
      <c r="BV11" s="111"/>
    </row>
    <row r="12" spans="1:74" s="24" customFormat="1" ht="35.25" customHeight="1">
      <c r="A12" s="210">
        <v>2020</v>
      </c>
      <c r="B12" s="245">
        <v>1363</v>
      </c>
      <c r="C12" s="246">
        <v>730</v>
      </c>
      <c r="D12" s="246">
        <v>633</v>
      </c>
      <c r="E12" s="246">
        <v>56</v>
      </c>
      <c r="F12" s="246">
        <v>27</v>
      </c>
      <c r="G12" s="246">
        <v>29</v>
      </c>
      <c r="H12" s="246">
        <v>359</v>
      </c>
      <c r="I12" s="246">
        <v>217</v>
      </c>
      <c r="J12" s="246">
        <v>142</v>
      </c>
      <c r="K12" s="246">
        <v>5</v>
      </c>
      <c r="L12" s="246">
        <v>2</v>
      </c>
      <c r="M12" s="246">
        <v>3</v>
      </c>
      <c r="N12" s="246">
        <v>50</v>
      </c>
      <c r="O12" s="246">
        <v>21</v>
      </c>
      <c r="P12" s="246">
        <v>29</v>
      </c>
      <c r="Q12" s="246">
        <v>13</v>
      </c>
      <c r="R12" s="246">
        <v>5</v>
      </c>
      <c r="S12" s="246">
        <v>8</v>
      </c>
      <c r="T12" s="246">
        <v>54</v>
      </c>
      <c r="U12" s="246">
        <v>21</v>
      </c>
      <c r="V12" s="246">
        <v>33</v>
      </c>
      <c r="W12" s="246">
        <v>0</v>
      </c>
      <c r="X12" s="246">
        <v>0</v>
      </c>
      <c r="Y12" s="246">
        <v>0</v>
      </c>
      <c r="Z12" s="246">
        <v>0</v>
      </c>
      <c r="AA12" s="246">
        <v>0</v>
      </c>
      <c r="AB12" s="246">
        <v>0</v>
      </c>
      <c r="AC12" s="246">
        <v>326</v>
      </c>
      <c r="AD12" s="246">
        <v>157</v>
      </c>
      <c r="AE12" s="246">
        <v>169</v>
      </c>
      <c r="AF12" s="246">
        <v>165</v>
      </c>
      <c r="AG12" s="246">
        <v>102</v>
      </c>
      <c r="AH12" s="246">
        <v>63</v>
      </c>
      <c r="AI12" s="246">
        <v>62</v>
      </c>
      <c r="AJ12" s="246">
        <v>41</v>
      </c>
      <c r="AK12" s="246">
        <v>21</v>
      </c>
      <c r="AL12" s="246">
        <v>2</v>
      </c>
      <c r="AM12" s="246">
        <v>1</v>
      </c>
      <c r="AN12" s="246">
        <v>1</v>
      </c>
      <c r="AO12" s="246">
        <v>2</v>
      </c>
      <c r="AP12" s="246">
        <v>1</v>
      </c>
      <c r="AQ12" s="246">
        <v>1</v>
      </c>
      <c r="AR12" s="246">
        <v>50</v>
      </c>
      <c r="AS12" s="246">
        <v>20</v>
      </c>
      <c r="AT12" s="246">
        <v>30</v>
      </c>
      <c r="AU12" s="246">
        <v>0</v>
      </c>
      <c r="AV12" s="246">
        <v>0</v>
      </c>
      <c r="AW12" s="246">
        <v>0</v>
      </c>
      <c r="AX12" s="246">
        <v>3</v>
      </c>
      <c r="AY12" s="246">
        <v>3</v>
      </c>
      <c r="AZ12" s="246">
        <v>0</v>
      </c>
      <c r="BA12" s="246">
        <v>0</v>
      </c>
      <c r="BB12" s="246">
        <v>0</v>
      </c>
      <c r="BC12" s="246">
        <v>0</v>
      </c>
      <c r="BD12" s="246">
        <v>109</v>
      </c>
      <c r="BE12" s="246">
        <v>41</v>
      </c>
      <c r="BF12" s="246">
        <v>68</v>
      </c>
      <c r="BG12" s="246">
        <v>107</v>
      </c>
      <c r="BH12" s="246">
        <v>71</v>
      </c>
      <c r="BI12" s="246">
        <v>36</v>
      </c>
      <c r="BJ12" s="112"/>
      <c r="BK12" s="112"/>
      <c r="BL12" s="112"/>
      <c r="BM12" s="112"/>
      <c r="BN12" s="112"/>
      <c r="BO12" s="112"/>
      <c r="BU12" s="111"/>
      <c r="BV12" s="111"/>
    </row>
    <row r="13" spans="1:5" ht="21.75" customHeight="1">
      <c r="A13" s="12" t="s">
        <v>214</v>
      </c>
      <c r="E13" s="31"/>
    </row>
    <row r="14" ht="13.5">
      <c r="E14" s="31"/>
    </row>
    <row r="15" ht="13.5">
      <c r="E15" s="31"/>
    </row>
    <row r="16" ht="13.5">
      <c r="E16" s="31"/>
    </row>
    <row r="17" ht="13.5">
      <c r="E17" s="31"/>
    </row>
    <row r="18" ht="13.5">
      <c r="E18" s="31"/>
    </row>
    <row r="19" ht="13.5">
      <c r="E19" s="31"/>
    </row>
    <row r="20" ht="13.5">
      <c r="E20" s="31"/>
    </row>
    <row r="21" ht="13.5">
      <c r="E21" s="31"/>
    </row>
    <row r="22" ht="13.5">
      <c r="E22" s="31"/>
    </row>
    <row r="23" ht="13.5">
      <c r="E23" s="31"/>
    </row>
    <row r="24" ht="13.5">
      <c r="E24" s="31"/>
    </row>
    <row r="25" ht="13.5">
      <c r="E25" s="31"/>
    </row>
    <row r="26" ht="13.5">
      <c r="E26" s="31"/>
    </row>
    <row r="27" ht="13.5">
      <c r="E27" s="31"/>
    </row>
  </sheetData>
  <sheetProtection/>
  <mergeCells count="21">
    <mergeCell ref="T5:V5"/>
    <mergeCell ref="BA5:BC5"/>
    <mergeCell ref="Z5:AB5"/>
    <mergeCell ref="AF5:AH5"/>
    <mergeCell ref="AC5:AE5"/>
    <mergeCell ref="W5:Y5"/>
    <mergeCell ref="A5:A6"/>
    <mergeCell ref="B5:D5"/>
    <mergeCell ref="E5:G5"/>
    <mergeCell ref="H5:J5"/>
    <mergeCell ref="K5:M5"/>
    <mergeCell ref="Q5:S5"/>
    <mergeCell ref="N5:P5"/>
    <mergeCell ref="BG5:BI5"/>
    <mergeCell ref="AI5:AK5"/>
    <mergeCell ref="AL5:AN5"/>
    <mergeCell ref="AO5:AQ5"/>
    <mergeCell ref="AR5:AT5"/>
    <mergeCell ref="BD5:BF5"/>
    <mergeCell ref="AU5:AW5"/>
    <mergeCell ref="AX5:AZ5"/>
  </mergeCells>
  <printOptions/>
  <pageMargins left="0.39" right="0.3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2019-04-04T07:25:40Z</cp:lastPrinted>
  <dcterms:created xsi:type="dcterms:W3CDTF">1998-02-28T00:12:01Z</dcterms:created>
  <dcterms:modified xsi:type="dcterms:W3CDTF">2022-09-19T02:14:58Z</dcterms:modified>
  <cp:category/>
  <cp:version/>
  <cp:contentType/>
  <cp:contentStatus/>
</cp:coreProperties>
</file>